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8"/>
  <workbookPr filterPrivacy="1" codeName="ThisWorkbook" defaultThemeVersion="124226"/>
  <xr:revisionPtr revIDLastSave="0" documentId="8_{2B95242F-3AF1-4ADC-9885-E437317DD1B3}" xr6:coauthVersionLast="47" xr6:coauthVersionMax="47" xr10:uidLastSave="{00000000-0000-0000-0000-000000000000}"/>
  <bookViews>
    <workbookView xWindow="-120" yWindow="-120" windowWidth="29040" windowHeight="17520" firstSheet="1" activeTab="1" xr2:uid="{00000000-000D-0000-FFFF-FFFF00000000}"/>
  </bookViews>
  <sheets>
    <sheet name="Summer" sheetId="5" r:id="rId1"/>
    <sheet name="Winter" sheetId="6" r:id="rId2"/>
    <sheet name="Shoulder" sheetId="7" r:id="rId3"/>
    <sheet name="Version History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3" i="6" l="1"/>
  <c r="L133" i="6"/>
  <c r="K106" i="6"/>
  <c r="L106" i="6"/>
  <c r="K85" i="6"/>
  <c r="L85" i="6"/>
  <c r="K58" i="6"/>
  <c r="L58" i="6"/>
  <c r="K31" i="6"/>
  <c r="L31" i="6"/>
  <c r="K31" i="5"/>
  <c r="L131" i="5" l="1"/>
  <c r="K131" i="5"/>
  <c r="L104" i="5"/>
  <c r="K104" i="5"/>
  <c r="L84" i="5"/>
  <c r="K84" i="5"/>
  <c r="L57" i="5"/>
  <c r="K57" i="5"/>
  <c r="L30" i="5"/>
  <c r="K30" i="5"/>
  <c r="L131" i="6" l="1"/>
  <c r="K131" i="6"/>
  <c r="L104" i="6"/>
  <c r="K104" i="6"/>
  <c r="L83" i="6"/>
  <c r="K83" i="6"/>
  <c r="L56" i="6"/>
  <c r="K56" i="6"/>
  <c r="L29" i="6"/>
  <c r="K29" i="6"/>
  <c r="L130" i="5"/>
  <c r="K130" i="5"/>
  <c r="L103" i="5"/>
  <c r="K103" i="5"/>
  <c r="L83" i="5"/>
  <c r="K83" i="5"/>
  <c r="L56" i="5"/>
  <c r="K56" i="5"/>
  <c r="L29" i="5"/>
  <c r="K29" i="5"/>
  <c r="L127" i="7"/>
  <c r="K127" i="7"/>
  <c r="L101" i="7"/>
  <c r="K101" i="7"/>
  <c r="L81" i="7"/>
  <c r="K81" i="7"/>
  <c r="L55" i="7"/>
  <c r="K55" i="7"/>
  <c r="L29" i="7"/>
  <c r="K29" i="7"/>
  <c r="K132" i="6"/>
  <c r="L132" i="6"/>
  <c r="K105" i="6"/>
  <c r="L105" i="6"/>
  <c r="K84" i="6"/>
  <c r="L84" i="6"/>
  <c r="K57" i="6"/>
  <c r="L57" i="6"/>
  <c r="K30" i="6"/>
  <c r="L30" i="6"/>
  <c r="K6" i="6"/>
  <c r="K132" i="5"/>
  <c r="L132" i="5"/>
  <c r="K105" i="5"/>
  <c r="L105" i="5"/>
  <c r="K85" i="5"/>
  <c r="L85" i="5"/>
  <c r="K58" i="5"/>
  <c r="L58" i="5"/>
  <c r="L31" i="5"/>
  <c r="L79" i="5"/>
  <c r="K28" i="5"/>
  <c r="K125" i="7" l="1"/>
  <c r="L125" i="7"/>
  <c r="K126" i="7"/>
  <c r="L126" i="7"/>
  <c r="K99" i="7"/>
  <c r="L99" i="7"/>
  <c r="K100" i="7"/>
  <c r="L100" i="7"/>
  <c r="K79" i="7"/>
  <c r="L79" i="7"/>
  <c r="K80" i="7"/>
  <c r="L80" i="7"/>
  <c r="K53" i="7"/>
  <c r="L53" i="7"/>
  <c r="K54" i="7"/>
  <c r="L54" i="7"/>
  <c r="L28" i="7"/>
  <c r="K27" i="7"/>
  <c r="L27" i="7"/>
  <c r="K28" i="7"/>
  <c r="L129" i="6"/>
  <c r="K129" i="6"/>
  <c r="L102" i="6"/>
  <c r="K102" i="6"/>
  <c r="L81" i="6"/>
  <c r="K81" i="6"/>
  <c r="L54" i="6"/>
  <c r="K54" i="6"/>
  <c r="L27" i="6"/>
  <c r="K27" i="6"/>
  <c r="L128" i="5"/>
  <c r="K128" i="5"/>
  <c r="L101" i="5"/>
  <c r="K101" i="5"/>
  <c r="L81" i="5"/>
  <c r="K81" i="5"/>
  <c r="L54" i="5"/>
  <c r="K54" i="5"/>
  <c r="L27" i="5"/>
  <c r="K27" i="5"/>
  <c r="L128" i="6"/>
  <c r="K128" i="6"/>
  <c r="L101" i="6"/>
  <c r="K101" i="6"/>
  <c r="L80" i="6"/>
  <c r="K80" i="6"/>
  <c r="L53" i="6"/>
  <c r="K53" i="6"/>
  <c r="L26" i="6"/>
  <c r="K26" i="6"/>
  <c r="L127" i="5" l="1"/>
  <c r="K127" i="5"/>
  <c r="L100" i="5"/>
  <c r="K100" i="5"/>
  <c r="L80" i="5"/>
  <c r="K80" i="5"/>
  <c r="L53" i="5"/>
  <c r="K53" i="5"/>
  <c r="L26" i="5"/>
  <c r="K26" i="5"/>
  <c r="L123" i="7"/>
  <c r="K123" i="7"/>
  <c r="L97" i="7"/>
  <c r="K97" i="7"/>
  <c r="L77" i="7"/>
  <c r="K77" i="7"/>
  <c r="L51" i="7"/>
  <c r="K51" i="7"/>
  <c r="L25" i="7"/>
  <c r="K25" i="7"/>
  <c r="L124" i="7" l="1"/>
  <c r="K124" i="7"/>
  <c r="L98" i="7"/>
  <c r="K98" i="7"/>
  <c r="L78" i="7"/>
  <c r="K78" i="7"/>
  <c r="L52" i="7"/>
  <c r="K52" i="7"/>
  <c r="L26" i="7"/>
  <c r="K26" i="7"/>
  <c r="L127" i="6"/>
  <c r="K127" i="6"/>
  <c r="L100" i="6"/>
  <c r="K100" i="6"/>
  <c r="L79" i="6"/>
  <c r="K79" i="6"/>
  <c r="L52" i="6"/>
  <c r="K52" i="6"/>
  <c r="L25" i="6"/>
  <c r="K25" i="6"/>
  <c r="L126" i="5" l="1"/>
  <c r="K126" i="5"/>
  <c r="L99" i="5"/>
  <c r="K99" i="5"/>
  <c r="K79" i="5"/>
  <c r="L52" i="5"/>
  <c r="K52" i="5"/>
  <c r="L25" i="5"/>
  <c r="K25" i="5"/>
  <c r="L122" i="7" l="1"/>
  <c r="K122" i="7"/>
  <c r="L96" i="7"/>
  <c r="K96" i="7"/>
  <c r="L76" i="7"/>
  <c r="K76" i="7"/>
  <c r="L50" i="7"/>
  <c r="K50" i="7"/>
  <c r="L24" i="7"/>
  <c r="K24" i="7"/>
  <c r="K105" i="7" l="1"/>
  <c r="L105" i="7"/>
  <c r="K106" i="7"/>
  <c r="L106" i="7"/>
  <c r="K107" i="7"/>
  <c r="L107" i="7"/>
  <c r="K108" i="7"/>
  <c r="L108" i="7"/>
  <c r="K109" i="7"/>
  <c r="L109" i="7"/>
  <c r="K110" i="7"/>
  <c r="L110" i="7"/>
  <c r="K111" i="7"/>
  <c r="L111" i="7"/>
  <c r="K112" i="7"/>
  <c r="L112" i="7"/>
  <c r="K113" i="7"/>
  <c r="L113" i="7"/>
  <c r="K114" i="7"/>
  <c r="L114" i="7"/>
  <c r="K115" i="7"/>
  <c r="L115" i="7"/>
  <c r="K116" i="7"/>
  <c r="L116" i="7"/>
  <c r="K117" i="7"/>
  <c r="L117" i="7"/>
  <c r="K118" i="7"/>
  <c r="L118" i="7"/>
  <c r="K119" i="7"/>
  <c r="L119" i="7"/>
  <c r="K120" i="7"/>
  <c r="L120" i="7"/>
  <c r="K121" i="7"/>
  <c r="L121" i="7"/>
  <c r="K85" i="7"/>
  <c r="L85" i="7"/>
  <c r="K86" i="7"/>
  <c r="L86" i="7"/>
  <c r="K87" i="7"/>
  <c r="L87" i="7"/>
  <c r="K88" i="7"/>
  <c r="L88" i="7"/>
  <c r="K89" i="7"/>
  <c r="L89" i="7"/>
  <c r="K90" i="7"/>
  <c r="L90" i="7"/>
  <c r="K91" i="7"/>
  <c r="L91" i="7"/>
  <c r="K92" i="7"/>
  <c r="L92" i="7"/>
  <c r="K93" i="7"/>
  <c r="L93" i="7"/>
  <c r="K94" i="7"/>
  <c r="L94" i="7"/>
  <c r="K95" i="7"/>
  <c r="L95" i="7"/>
  <c r="K59" i="7"/>
  <c r="L59" i="7"/>
  <c r="K60" i="7"/>
  <c r="L60" i="7"/>
  <c r="K61" i="7"/>
  <c r="L61" i="7"/>
  <c r="K62" i="7"/>
  <c r="L62" i="7"/>
  <c r="K63" i="7"/>
  <c r="L63" i="7"/>
  <c r="K64" i="7"/>
  <c r="L64" i="7"/>
  <c r="K65" i="7"/>
  <c r="L65" i="7"/>
  <c r="K66" i="7"/>
  <c r="L66" i="7"/>
  <c r="K67" i="7"/>
  <c r="L67" i="7"/>
  <c r="K68" i="7"/>
  <c r="L68" i="7"/>
  <c r="K69" i="7"/>
  <c r="L69" i="7"/>
  <c r="K70" i="7"/>
  <c r="L70" i="7"/>
  <c r="K71" i="7"/>
  <c r="L71" i="7"/>
  <c r="K72" i="7"/>
  <c r="L72" i="7"/>
  <c r="K73" i="7"/>
  <c r="L73" i="7"/>
  <c r="K74" i="7"/>
  <c r="L74" i="7"/>
  <c r="K75" i="7"/>
  <c r="L75" i="7"/>
  <c r="K33" i="7"/>
  <c r="L33" i="7"/>
  <c r="K34" i="7"/>
  <c r="L34" i="7"/>
  <c r="K35" i="7"/>
  <c r="L35" i="7"/>
  <c r="K36" i="7"/>
  <c r="L36" i="7"/>
  <c r="K37" i="7"/>
  <c r="L37" i="7"/>
  <c r="K38" i="7"/>
  <c r="L38" i="7"/>
  <c r="K39" i="7"/>
  <c r="L39" i="7"/>
  <c r="K40" i="7"/>
  <c r="L40" i="7"/>
  <c r="K41" i="7"/>
  <c r="L41" i="7"/>
  <c r="K42" i="7"/>
  <c r="L42" i="7"/>
  <c r="K43" i="7"/>
  <c r="L43" i="7"/>
  <c r="K44" i="7"/>
  <c r="L44" i="7"/>
  <c r="K45" i="7"/>
  <c r="L45" i="7"/>
  <c r="K46" i="7"/>
  <c r="L46" i="7"/>
  <c r="K47" i="7"/>
  <c r="L47" i="7"/>
  <c r="K48" i="7"/>
  <c r="L48" i="7"/>
  <c r="K49" i="7"/>
  <c r="L49" i="7"/>
  <c r="K7" i="7"/>
  <c r="L7" i="7"/>
  <c r="K8" i="7"/>
  <c r="L8" i="7"/>
  <c r="K9" i="7"/>
  <c r="L9" i="7"/>
  <c r="K10" i="7"/>
  <c r="L10" i="7"/>
  <c r="K11" i="7"/>
  <c r="L11" i="7"/>
  <c r="K12" i="7"/>
  <c r="L12" i="7"/>
  <c r="K13" i="7"/>
  <c r="L13" i="7"/>
  <c r="K14" i="7"/>
  <c r="L14" i="7"/>
  <c r="K15" i="7"/>
  <c r="L15" i="7"/>
  <c r="K16" i="7"/>
  <c r="L16" i="7"/>
  <c r="K17" i="7"/>
  <c r="L17" i="7"/>
  <c r="K18" i="7"/>
  <c r="L18" i="7"/>
  <c r="K19" i="7"/>
  <c r="L19" i="7"/>
  <c r="K20" i="7"/>
  <c r="L20" i="7"/>
  <c r="K21" i="7"/>
  <c r="L21" i="7"/>
  <c r="K22" i="7"/>
  <c r="L22" i="7"/>
  <c r="K23" i="7"/>
  <c r="L23" i="7"/>
  <c r="L104" i="7"/>
  <c r="K104" i="7"/>
  <c r="L84" i="7"/>
  <c r="K84" i="7"/>
  <c r="L58" i="7"/>
  <c r="K58" i="7"/>
  <c r="L32" i="7"/>
  <c r="K32" i="7"/>
  <c r="K6" i="7" l="1"/>
  <c r="L6" i="7"/>
  <c r="K109" i="6"/>
  <c r="L109" i="6"/>
  <c r="K110" i="6"/>
  <c r="L110" i="6"/>
  <c r="K111" i="6"/>
  <c r="L111" i="6"/>
  <c r="K112" i="6"/>
  <c r="L112" i="6"/>
  <c r="K113" i="6"/>
  <c r="L113" i="6"/>
  <c r="K114" i="6"/>
  <c r="L114" i="6"/>
  <c r="K115" i="6"/>
  <c r="L115" i="6"/>
  <c r="K116" i="6"/>
  <c r="L116" i="6"/>
  <c r="K117" i="6"/>
  <c r="L117" i="6"/>
  <c r="K118" i="6"/>
  <c r="L118" i="6"/>
  <c r="K119" i="6"/>
  <c r="L119" i="6"/>
  <c r="K120" i="6"/>
  <c r="L120" i="6"/>
  <c r="K121" i="6"/>
  <c r="L121" i="6"/>
  <c r="K122" i="6"/>
  <c r="L122" i="6"/>
  <c r="K123" i="6"/>
  <c r="L123" i="6"/>
  <c r="K124" i="6"/>
  <c r="L124" i="6"/>
  <c r="K125" i="6"/>
  <c r="L125" i="6"/>
  <c r="K126" i="6"/>
  <c r="L126" i="6"/>
  <c r="K130" i="6"/>
  <c r="L130" i="6"/>
  <c r="K88" i="6"/>
  <c r="L88" i="6"/>
  <c r="K89" i="6"/>
  <c r="L89" i="6"/>
  <c r="K90" i="6"/>
  <c r="L90" i="6"/>
  <c r="K91" i="6"/>
  <c r="L91" i="6"/>
  <c r="K92" i="6"/>
  <c r="L92" i="6"/>
  <c r="K93" i="6"/>
  <c r="L93" i="6"/>
  <c r="K94" i="6"/>
  <c r="L94" i="6"/>
  <c r="K95" i="6"/>
  <c r="L95" i="6"/>
  <c r="K96" i="6"/>
  <c r="L96" i="6"/>
  <c r="K97" i="6"/>
  <c r="L97" i="6"/>
  <c r="K98" i="6"/>
  <c r="L98" i="6"/>
  <c r="K99" i="6"/>
  <c r="L99" i="6"/>
  <c r="K103" i="6"/>
  <c r="L103" i="6"/>
  <c r="K61" i="6"/>
  <c r="L61" i="6"/>
  <c r="K62" i="6"/>
  <c r="L62" i="6"/>
  <c r="K63" i="6"/>
  <c r="L63" i="6"/>
  <c r="K64" i="6"/>
  <c r="L64" i="6"/>
  <c r="K65" i="6"/>
  <c r="L65" i="6"/>
  <c r="K66" i="6"/>
  <c r="L66" i="6"/>
  <c r="K67" i="6"/>
  <c r="L67" i="6"/>
  <c r="K68" i="6"/>
  <c r="L68" i="6"/>
  <c r="K69" i="6"/>
  <c r="L69" i="6"/>
  <c r="K70" i="6"/>
  <c r="L70" i="6"/>
  <c r="K71" i="6"/>
  <c r="L71" i="6"/>
  <c r="K72" i="6"/>
  <c r="L72" i="6"/>
  <c r="K73" i="6"/>
  <c r="L73" i="6"/>
  <c r="K74" i="6"/>
  <c r="L74" i="6"/>
  <c r="K75" i="6"/>
  <c r="L75" i="6"/>
  <c r="K76" i="6"/>
  <c r="L76" i="6"/>
  <c r="K77" i="6"/>
  <c r="L77" i="6"/>
  <c r="K78" i="6"/>
  <c r="L78" i="6"/>
  <c r="K82" i="6"/>
  <c r="L82" i="6"/>
  <c r="K34" i="6"/>
  <c r="L34" i="6"/>
  <c r="K35" i="6"/>
  <c r="L35" i="6"/>
  <c r="K36" i="6"/>
  <c r="L36" i="6"/>
  <c r="K37" i="6"/>
  <c r="L37" i="6"/>
  <c r="K38" i="6"/>
  <c r="L38" i="6"/>
  <c r="K39" i="6"/>
  <c r="L39" i="6"/>
  <c r="K40" i="6"/>
  <c r="L40" i="6"/>
  <c r="K41" i="6"/>
  <c r="L41" i="6"/>
  <c r="K42" i="6"/>
  <c r="L42" i="6"/>
  <c r="K43" i="6"/>
  <c r="L43" i="6"/>
  <c r="K44" i="6"/>
  <c r="L44" i="6"/>
  <c r="K45" i="6"/>
  <c r="L45" i="6"/>
  <c r="K46" i="6"/>
  <c r="L46" i="6"/>
  <c r="K47" i="6"/>
  <c r="L47" i="6"/>
  <c r="K48" i="6"/>
  <c r="L48" i="6"/>
  <c r="K49" i="6"/>
  <c r="L49" i="6"/>
  <c r="K50" i="6"/>
  <c r="L50" i="6"/>
  <c r="K51" i="6"/>
  <c r="L51" i="6"/>
  <c r="K55" i="6"/>
  <c r="L55" i="6"/>
  <c r="K7" i="6"/>
  <c r="L7" i="6"/>
  <c r="K8" i="6"/>
  <c r="L8" i="6"/>
  <c r="K9" i="6"/>
  <c r="L9" i="6"/>
  <c r="K10" i="6"/>
  <c r="L10" i="6"/>
  <c r="K11" i="6"/>
  <c r="L11" i="6"/>
  <c r="K12" i="6"/>
  <c r="L12" i="6"/>
  <c r="K13" i="6"/>
  <c r="L13" i="6"/>
  <c r="K14" i="6"/>
  <c r="L14" i="6"/>
  <c r="K15" i="6"/>
  <c r="L15" i="6"/>
  <c r="K16" i="6"/>
  <c r="L16" i="6"/>
  <c r="K17" i="6"/>
  <c r="L17" i="6"/>
  <c r="K18" i="6"/>
  <c r="L18" i="6"/>
  <c r="K19" i="6"/>
  <c r="L19" i="6"/>
  <c r="K20" i="6"/>
  <c r="L20" i="6"/>
  <c r="K21" i="6"/>
  <c r="L21" i="6"/>
  <c r="K22" i="6"/>
  <c r="L22" i="6"/>
  <c r="K23" i="6"/>
  <c r="L23" i="6"/>
  <c r="K24" i="6"/>
  <c r="L24" i="6"/>
  <c r="K28" i="6"/>
  <c r="L28" i="6"/>
  <c r="L108" i="6"/>
  <c r="K108" i="6"/>
  <c r="L87" i="6"/>
  <c r="K87" i="6"/>
  <c r="L60" i="6"/>
  <c r="K60" i="6"/>
  <c r="L33" i="6"/>
  <c r="K33" i="6"/>
  <c r="L6" i="6"/>
  <c r="K108" i="5"/>
  <c r="L108" i="5"/>
  <c r="K109" i="5"/>
  <c r="L109" i="5"/>
  <c r="K110" i="5"/>
  <c r="L110" i="5"/>
  <c r="K111" i="5"/>
  <c r="L111" i="5"/>
  <c r="K112" i="5"/>
  <c r="L112" i="5"/>
  <c r="K113" i="5"/>
  <c r="L113" i="5"/>
  <c r="K114" i="5"/>
  <c r="L114" i="5"/>
  <c r="K115" i="5"/>
  <c r="L115" i="5"/>
  <c r="K116" i="5"/>
  <c r="L116" i="5"/>
  <c r="K117" i="5"/>
  <c r="L117" i="5"/>
  <c r="K118" i="5"/>
  <c r="L118" i="5"/>
  <c r="K119" i="5"/>
  <c r="L119" i="5"/>
  <c r="K120" i="5"/>
  <c r="L120" i="5"/>
  <c r="K121" i="5"/>
  <c r="L121" i="5"/>
  <c r="K122" i="5"/>
  <c r="L122" i="5"/>
  <c r="K123" i="5"/>
  <c r="L123" i="5"/>
  <c r="K124" i="5"/>
  <c r="L124" i="5"/>
  <c r="K125" i="5"/>
  <c r="L125" i="5"/>
  <c r="K129" i="5"/>
  <c r="L129" i="5"/>
  <c r="K88" i="5"/>
  <c r="L88" i="5"/>
  <c r="K89" i="5"/>
  <c r="L89" i="5"/>
  <c r="K90" i="5"/>
  <c r="L90" i="5"/>
  <c r="K91" i="5"/>
  <c r="L91" i="5"/>
  <c r="K92" i="5"/>
  <c r="L92" i="5"/>
  <c r="K93" i="5"/>
  <c r="L93" i="5"/>
  <c r="K94" i="5"/>
  <c r="L94" i="5"/>
  <c r="K95" i="5"/>
  <c r="L95" i="5"/>
  <c r="K96" i="5"/>
  <c r="L96" i="5"/>
  <c r="K97" i="5"/>
  <c r="L97" i="5"/>
  <c r="K98" i="5"/>
  <c r="L98" i="5"/>
  <c r="K102" i="5"/>
  <c r="L102" i="5"/>
  <c r="K61" i="5"/>
  <c r="L61" i="5"/>
  <c r="K62" i="5"/>
  <c r="L62" i="5"/>
  <c r="K63" i="5"/>
  <c r="L63" i="5"/>
  <c r="K64" i="5"/>
  <c r="L64" i="5"/>
  <c r="K65" i="5"/>
  <c r="L65" i="5"/>
  <c r="K66" i="5"/>
  <c r="L66" i="5"/>
  <c r="K67" i="5"/>
  <c r="L67" i="5"/>
  <c r="K68" i="5"/>
  <c r="L68" i="5"/>
  <c r="K69" i="5"/>
  <c r="L69" i="5"/>
  <c r="K70" i="5"/>
  <c r="L70" i="5"/>
  <c r="K71" i="5"/>
  <c r="L71" i="5"/>
  <c r="K72" i="5"/>
  <c r="L72" i="5"/>
  <c r="K73" i="5"/>
  <c r="L73" i="5"/>
  <c r="K74" i="5"/>
  <c r="L74" i="5"/>
  <c r="K75" i="5"/>
  <c r="L75" i="5"/>
  <c r="K76" i="5"/>
  <c r="L76" i="5"/>
  <c r="K77" i="5"/>
  <c r="L77" i="5"/>
  <c r="K78" i="5"/>
  <c r="L78" i="5"/>
  <c r="K82" i="5"/>
  <c r="L82" i="5"/>
  <c r="K34" i="5"/>
  <c r="L34" i="5"/>
  <c r="K35" i="5"/>
  <c r="L35" i="5"/>
  <c r="K36" i="5"/>
  <c r="L36" i="5"/>
  <c r="K37" i="5"/>
  <c r="L37" i="5"/>
  <c r="K38" i="5"/>
  <c r="L38" i="5"/>
  <c r="K39" i="5"/>
  <c r="L39" i="5"/>
  <c r="K40" i="5"/>
  <c r="L40" i="5"/>
  <c r="K41" i="5"/>
  <c r="L41" i="5"/>
  <c r="K42" i="5"/>
  <c r="L42" i="5"/>
  <c r="K43" i="5"/>
  <c r="L43" i="5"/>
  <c r="K44" i="5"/>
  <c r="L44" i="5"/>
  <c r="K45" i="5"/>
  <c r="L45" i="5"/>
  <c r="K46" i="5"/>
  <c r="L46" i="5"/>
  <c r="K47" i="5"/>
  <c r="L47" i="5"/>
  <c r="K48" i="5"/>
  <c r="L48" i="5"/>
  <c r="K49" i="5"/>
  <c r="L49" i="5"/>
  <c r="K50" i="5"/>
  <c r="L50" i="5"/>
  <c r="K51" i="5"/>
  <c r="L51" i="5"/>
  <c r="K55" i="5"/>
  <c r="L55" i="5"/>
  <c r="L107" i="5"/>
  <c r="K107" i="5"/>
  <c r="L87" i="5"/>
  <c r="K87" i="5"/>
  <c r="L60" i="5"/>
  <c r="K60" i="5"/>
  <c r="L33" i="5"/>
  <c r="K33" i="5"/>
  <c r="K7" i="5"/>
  <c r="L7" i="5"/>
  <c r="K8" i="5"/>
  <c r="L8" i="5"/>
  <c r="K9" i="5"/>
  <c r="L9" i="5"/>
  <c r="K10" i="5"/>
  <c r="L10" i="5"/>
  <c r="K11" i="5"/>
  <c r="L11" i="5"/>
  <c r="K12" i="5"/>
  <c r="L12" i="5"/>
  <c r="K13" i="5"/>
  <c r="L13" i="5"/>
  <c r="K14" i="5"/>
  <c r="L14" i="5"/>
  <c r="K15" i="5"/>
  <c r="L15" i="5"/>
  <c r="K16" i="5"/>
  <c r="L16" i="5"/>
  <c r="K17" i="5"/>
  <c r="L17" i="5"/>
  <c r="K18" i="5"/>
  <c r="L18" i="5"/>
  <c r="K19" i="5"/>
  <c r="L19" i="5"/>
  <c r="K20" i="5"/>
  <c r="L20" i="5"/>
  <c r="K21" i="5"/>
  <c r="L21" i="5"/>
  <c r="K22" i="5"/>
  <c r="L22" i="5"/>
  <c r="K23" i="5"/>
  <c r="L23" i="5"/>
  <c r="K24" i="5"/>
  <c r="L24" i="5"/>
  <c r="L28" i="5"/>
  <c r="L6" i="5"/>
  <c r="K6" i="5"/>
</calcChain>
</file>

<file path=xl/sharedStrings.xml><?xml version="1.0" encoding="utf-8"?>
<sst xmlns="http://schemas.openxmlformats.org/spreadsheetml/2006/main" count="222" uniqueCount="89">
  <si>
    <t>Season</t>
  </si>
  <si>
    <t>Summer (Dec-Mar)</t>
  </si>
  <si>
    <t>These are the data sets of historic prices, regional load and volatility factors</t>
  </si>
  <si>
    <t>Regionid</t>
  </si>
  <si>
    <t>Year</t>
  </si>
  <si>
    <r>
      <t>AERL</t>
    </r>
    <r>
      <rPr>
        <b/>
        <vertAlign val="subscript"/>
        <sz val="11"/>
        <color theme="0"/>
        <rFont val="Arial Narrow"/>
        <family val="2"/>
      </rPr>
      <t>R</t>
    </r>
  </si>
  <si>
    <r>
      <t>AP</t>
    </r>
    <r>
      <rPr>
        <b/>
        <vertAlign val="subscript"/>
        <sz val="11"/>
        <color theme="0"/>
        <rFont val="Calibri"/>
        <family val="2"/>
        <scheme val="minor"/>
      </rPr>
      <t>R</t>
    </r>
  </si>
  <si>
    <r>
      <t>AVFOSL</t>
    </r>
    <r>
      <rPr>
        <b/>
        <vertAlign val="subscript"/>
        <sz val="11"/>
        <color theme="0"/>
        <rFont val="Calibri"/>
        <family val="2"/>
        <scheme val="minor"/>
      </rPr>
      <t>R</t>
    </r>
  </si>
  <si>
    <r>
      <t>AVFPM</t>
    </r>
    <r>
      <rPr>
        <b/>
        <vertAlign val="subscript"/>
        <sz val="11"/>
        <color theme="0"/>
        <rFont val="Calibri"/>
        <family val="2"/>
        <scheme val="minor"/>
      </rPr>
      <t>R</t>
    </r>
  </si>
  <si>
    <r>
      <t>ERL</t>
    </r>
    <r>
      <rPr>
        <b/>
        <vertAlign val="subscript"/>
        <sz val="11"/>
        <color theme="0"/>
        <rFont val="Calibri"/>
        <family val="2"/>
        <scheme val="minor"/>
      </rPr>
      <t>R</t>
    </r>
  </si>
  <si>
    <r>
      <t>P</t>
    </r>
    <r>
      <rPr>
        <b/>
        <vertAlign val="subscript"/>
        <sz val="11"/>
        <color theme="0"/>
        <rFont val="Calibri"/>
        <family val="2"/>
        <scheme val="minor"/>
      </rPr>
      <t>R</t>
    </r>
  </si>
  <si>
    <r>
      <t>VFOSL</t>
    </r>
    <r>
      <rPr>
        <b/>
        <vertAlign val="subscript"/>
        <sz val="11"/>
        <color theme="0"/>
        <rFont val="Calibri"/>
        <family val="2"/>
        <scheme val="minor"/>
      </rPr>
      <t>R</t>
    </r>
  </si>
  <si>
    <r>
      <t>VFPM</t>
    </r>
    <r>
      <rPr>
        <b/>
        <vertAlign val="subscript"/>
        <sz val="11"/>
        <color theme="0"/>
        <rFont val="Calibri"/>
        <family val="2"/>
        <scheme val="minor"/>
      </rPr>
      <t>R</t>
    </r>
  </si>
  <si>
    <t>OSL</t>
  </si>
  <si>
    <t>PM</t>
  </si>
  <si>
    <t>NSW1</t>
  </si>
  <si>
    <t>1999-2000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</si>
  <si>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</si>
  <si>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</si>
  <si>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</si>
  <si>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</si>
  <si>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</si>
  <si>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</si>
  <si>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</si>
  <si>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</si>
  <si>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</si>
  <si>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</si>
  <si>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</si>
  <si>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</si>
  <si>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</si>
  <si>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</si>
  <si>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</si>
  <si>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</si>
  <si>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</si>
  <si>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</si>
  <si>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</si>
  <si>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</si>
  <si>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</si>
  <si>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</si>
  <si>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</si>
  <si>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2023-2024</t>
  </si>
  <si>
    <t>2024-2025</t>
  </si>
  <si>
    <t>QLD1</t>
  </si>
  <si>
    <t>SA1</t>
  </si>
  <si>
    <t>TAS1</t>
  </si>
  <si>
    <t>VIC1</t>
  </si>
  <si>
    <t>Winter (Apr-Aug)</t>
  </si>
  <si>
    <r>
      <t>AERL</t>
    </r>
    <r>
      <rPr>
        <b/>
        <vertAlign val="subscript"/>
        <sz val="11"/>
        <color theme="0"/>
        <rFont val="Calibri"/>
        <family val="2"/>
        <scheme val="minor"/>
      </rPr>
      <t>R</t>
    </r>
  </si>
  <si>
    <t>Shoulder (Sep-Nov)</t>
  </si>
  <si>
    <t>Region</t>
  </si>
  <si>
    <t>Version No</t>
  </si>
  <si>
    <t>Change Description</t>
  </si>
  <si>
    <t>Date</t>
  </si>
  <si>
    <t>Provisional data</t>
  </si>
  <si>
    <t>Final data</t>
  </si>
  <si>
    <t>Final data - updated shoulder 2013 data</t>
  </si>
  <si>
    <t>Final data - updated Summer 2013-14 data</t>
  </si>
  <si>
    <t>Remove of the carbon price as well as the addition of shoulder 1 and winter 2015</t>
  </si>
  <si>
    <t>Final data- updated Summer 2014-15 data</t>
  </si>
  <si>
    <t>Final data- updated Shoulder 2015 data</t>
  </si>
  <si>
    <t>Final data- updated winter 2015 data</t>
  </si>
  <si>
    <t>Final data- updated summer 2016 data</t>
  </si>
  <si>
    <t>Final data- updated winter 2016 data</t>
  </si>
  <si>
    <t>Final data- updated shoulder 2016 data</t>
  </si>
  <si>
    <t>Revised data- updated shoulder, winter and summer  data (post VF percentiles recalibration)</t>
  </si>
  <si>
    <t>Final data- updated shoulder 2017 data</t>
  </si>
  <si>
    <t>Revised data- updated shoulder, winter and summer  data (change parameters from 10% to 20% in CLP version 4)</t>
  </si>
  <si>
    <t>Final data- updated summer 2017-2018 data</t>
  </si>
  <si>
    <t>Final data- updated winter 2018 data</t>
  </si>
  <si>
    <t>Final data- updated shoulder 2018 data</t>
  </si>
  <si>
    <t>Revised data- updated shoulder, winter and summer  data (model changes and re-calibration) - effective from summer 2020</t>
  </si>
  <si>
    <t>Revised data- updated shoulder, winter and summer  data (SH1 removal) - effective from winter 2020</t>
  </si>
  <si>
    <t>Final data- updated shoulder 2019 data</t>
  </si>
  <si>
    <t>Final data- updated summer 2020 data</t>
  </si>
  <si>
    <t>Final data- updated winter 2020 data</t>
  </si>
  <si>
    <t>Revised data- updated shoulder data (5M Settlement) - effective from shoulder 2021</t>
  </si>
  <si>
    <t>Revised data- updated summer data (5M Settlement) - effective from summer 2022</t>
  </si>
  <si>
    <t>Revised data- updated winter data (5M Settlement) - effective from winter 2022</t>
  </si>
  <si>
    <t>Final data- updated summer 2022 data</t>
  </si>
  <si>
    <t>Final data- updated winter 2022 data</t>
  </si>
  <si>
    <t>Revised data- updated shoulder 2022 data (Percentiles re-calibrated) - effective from shoulder 2023</t>
  </si>
  <si>
    <t>Revised data- updated summer 2023 data (Percentiles re-calibrated) - effective from summer 2024</t>
  </si>
  <si>
    <t>Revised data- updated winter 2023 data (Percentiles re-calibrated) - effective from winter 2024</t>
  </si>
  <si>
    <t>Revised data- updated shoulder 2023 data - effective from shoulder 2024</t>
  </si>
  <si>
    <t>Revised data- updated summer 2024 data - effective from summer 2025</t>
  </si>
  <si>
    <t>Revised data- updated winter 2024 data - effective from winter 2025</t>
  </si>
  <si>
    <t>Revised data- updated shoulder 2024 data - effective from shoulder 2025</t>
  </si>
  <si>
    <t>Revised data- updated summer 2025 data - effective from summer 2026</t>
  </si>
  <si>
    <t>Revised data- updated winter 2025 data - effective from winter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</si>
</sst>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_-&quot;$&quot;* #,##0_-;\-&quot;$&quot;* #,##0_-;_-&quot;$&quot;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vertAlign val="subscript"/>
      <sz val="11"/>
      <color theme="0"/>
      <name val="Calibri"/>
      <family val="2"/>
      <scheme val="minor"/>
    </font>
    <font>
      <b/>
      <sz val="11"/>
      <color theme="0"/>
      <name val="Arial Narrow"/>
      <family val="2"/>
    </font>
    <font>
      <b/>
      <vertAlign val="subscript"/>
      <sz val="11"/>
      <color theme="0"/>
      <name val="Arial Narrow"/>
      <family val="2"/>
    </font>
    <font>
      <b/>
      <sz val="11"/>
      <color theme="1"/>
      <name val="Calibri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1" tint="0.249977111117893"/>
        <bgColor theme="1" tint="0.249977111117893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theme="8" tint="0.79998168889431442"/>
      </patternFill>
    </fill>
  </fills>
  <borders count="27">
    <border>
      <left/>
      <right/>
      <top/>
      <bottom/>
      <diagonal/>
    </border>
    <border>
      <left/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 style="thin">
        <color theme="6" tint="0.59999389629810485"/>
      </top>
      <bottom style="thin">
        <color theme="6" tint="0.59999389629810485"/>
      </bottom>
      <diagonal/>
    </border>
    <border>
      <left/>
      <right/>
      <top style="thin">
        <color theme="6" tint="0.59999389629810485"/>
      </top>
      <bottom style="thin">
        <color theme="6" tint="0.59999389629810485"/>
      </bottom>
      <diagonal/>
    </border>
    <border>
      <left/>
      <right style="medium">
        <color theme="1" tint="0.499984740745262"/>
      </right>
      <top style="thin">
        <color theme="6" tint="0.59999389629810485"/>
      </top>
      <bottom style="thin">
        <color theme="6" tint="0.59999389629810485"/>
      </bottom>
      <diagonal/>
    </border>
    <border>
      <left/>
      <right/>
      <top style="thin">
        <color theme="5" tint="0.59999389629810485"/>
      </top>
      <bottom style="thin">
        <color theme="5" tint="0.59999389629810485"/>
      </bottom>
      <diagonal/>
    </border>
    <border>
      <left/>
      <right style="medium">
        <color theme="1" tint="0.499984740745262"/>
      </right>
      <top style="thin">
        <color theme="5" tint="0.59999389629810485"/>
      </top>
      <bottom style="thin">
        <color theme="5" tint="0.59999389629810485"/>
      </bottom>
      <diagonal/>
    </border>
    <border>
      <left/>
      <right/>
      <top style="thin">
        <color theme="8" tint="0.59999389629810485"/>
      </top>
      <bottom style="thin">
        <color theme="8" tint="0.59999389629810485"/>
      </bottom>
      <diagonal/>
    </border>
    <border>
      <left/>
      <right style="medium">
        <color theme="1" tint="0.499984740745262"/>
      </right>
      <top style="thin">
        <color theme="8" tint="0.59999389629810485"/>
      </top>
      <bottom style="thin">
        <color theme="8" tint="0.59999389629810485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 style="thin">
        <color theme="8" tint="0.59999389629810485"/>
      </bottom>
      <diagonal/>
    </border>
    <border>
      <left/>
      <right/>
      <top/>
      <bottom style="thin">
        <color theme="8" tint="0.59999389629810485"/>
      </bottom>
      <diagonal/>
    </border>
    <border>
      <left style="medium">
        <color theme="1" tint="0.499984740745262"/>
      </left>
      <right/>
      <top/>
      <bottom style="thin">
        <color theme="5" tint="0.59999389629810485"/>
      </bottom>
      <diagonal/>
    </border>
    <border>
      <left/>
      <right/>
      <top/>
      <bottom style="thin">
        <color theme="5" tint="0.59999389629810485"/>
      </bottom>
      <diagonal/>
    </border>
    <border>
      <left style="medium">
        <color theme="1" tint="0.499984740745262"/>
      </left>
      <right/>
      <top style="thin">
        <color theme="5" tint="0.59999389629810485"/>
      </top>
      <bottom/>
      <diagonal/>
    </border>
    <border>
      <left style="medium">
        <color theme="1" tint="0.499984740745262"/>
      </left>
      <right/>
      <top style="thin">
        <color theme="8" tint="0.59999389629810485"/>
      </top>
      <bottom/>
      <diagonal/>
    </border>
    <border>
      <left/>
      <right/>
      <top style="thin">
        <color theme="8" tint="0.59999389629810485"/>
      </top>
      <bottom/>
      <diagonal/>
    </border>
    <border>
      <left style="medium">
        <color theme="1" tint="0.499984740745262"/>
      </left>
      <right/>
      <top/>
      <bottom style="thin">
        <color theme="6" tint="0.59999389629810485"/>
      </bottom>
      <diagonal/>
    </border>
    <border>
      <left style="medium">
        <color theme="1" tint="0.499984740745262"/>
      </left>
      <right/>
      <top style="thin">
        <color theme="6" tint="0.59999389629810485"/>
      </top>
      <bottom/>
      <diagonal/>
    </border>
    <border>
      <left/>
      <right/>
      <top style="thin">
        <color theme="6" tint="0.59999389629810485"/>
      </top>
      <bottom/>
      <diagonal/>
    </border>
    <border>
      <left/>
      <right/>
      <top style="thin">
        <color theme="5" tint="0.59999389629810485"/>
      </top>
      <bottom/>
      <diagonal/>
    </border>
  </borders>
  <cellStyleXfs count="13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4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1"/>
    <xf numFmtId="0" fontId="1" fillId="0" borderId="0" xfId="0" applyFont="1" applyAlignment="1">
      <alignment horizontal="left"/>
    </xf>
    <xf numFmtId="165" fontId="0" fillId="4" borderId="0" xfId="0" applyNumberFormat="1" applyFill="1"/>
    <xf numFmtId="165" fontId="0" fillId="4" borderId="9" xfId="0" applyNumberFormat="1" applyFill="1" applyBorder="1"/>
    <xf numFmtId="165" fontId="0" fillId="6" borderId="11" xfId="0" applyNumberFormat="1" applyFill="1" applyBorder="1"/>
    <xf numFmtId="165" fontId="0" fillId="6" borderId="0" xfId="0" applyNumberFormat="1" applyFill="1"/>
    <xf numFmtId="165" fontId="0" fillId="2" borderId="13" xfId="0" applyNumberFormat="1" applyFill="1" applyBorder="1"/>
    <xf numFmtId="165" fontId="0" fillId="2" borderId="0" xfId="0" applyNumberFormat="1" applyFill="1"/>
    <xf numFmtId="0" fontId="0" fillId="6" borderId="0" xfId="0" applyFill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8" fillId="6" borderId="2" xfId="0" applyFont="1" applyFill="1" applyBorder="1"/>
    <xf numFmtId="0" fontId="0" fillId="2" borderId="0" xfId="0" applyFill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8" fillId="2" borderId="2" xfId="0" applyFont="1" applyFill="1" applyBorder="1"/>
    <xf numFmtId="0" fontId="8" fillId="4" borderId="2" xfId="0" applyFont="1" applyFill="1" applyBorder="1"/>
    <xf numFmtId="0" fontId="6" fillId="8" borderId="1" xfId="0" applyFont="1" applyFill="1" applyBorder="1" applyAlignment="1">
      <alignment horizontal="center"/>
    </xf>
    <xf numFmtId="166" fontId="0" fillId="0" borderId="0" xfId="6" applyNumberFormat="1" applyFont="1"/>
    <xf numFmtId="164" fontId="0" fillId="0" borderId="0" xfId="7" applyFont="1"/>
    <xf numFmtId="167" fontId="0" fillId="0" borderId="0" xfId="7" applyNumberFormat="1" applyFont="1"/>
    <xf numFmtId="0" fontId="6" fillId="8" borderId="4" xfId="6" applyNumberFormat="1" applyFont="1" applyFill="1" applyBorder="1" applyAlignment="1">
      <alignment horizontal="center"/>
    </xf>
    <xf numFmtId="0" fontId="10" fillId="8" borderId="1" xfId="6" applyNumberFormat="1" applyFont="1" applyFill="1" applyBorder="1" applyAlignment="1">
      <alignment horizontal="center"/>
    </xf>
    <xf numFmtId="0" fontId="6" fillId="8" borderId="1" xfId="7" applyNumberFormat="1" applyFont="1" applyFill="1" applyBorder="1" applyAlignment="1">
      <alignment horizontal="center"/>
    </xf>
    <xf numFmtId="0" fontId="6" fillId="8" borderId="1" xfId="6" applyNumberFormat="1" applyFont="1" applyFill="1" applyBorder="1" applyAlignment="1">
      <alignment horizontal="center"/>
    </xf>
    <xf numFmtId="0" fontId="6" fillId="8" borderId="5" xfId="7" applyNumberFormat="1" applyFont="1" applyFill="1" applyBorder="1" applyAlignment="1">
      <alignment horizontal="center"/>
    </xf>
    <xf numFmtId="0" fontId="12" fillId="0" borderId="0" xfId="0" applyFont="1" applyAlignment="1">
      <alignment horizontal="center" vertical="top"/>
    </xf>
    <xf numFmtId="14" fontId="0" fillId="0" borderId="0" xfId="0" applyNumberFormat="1"/>
    <xf numFmtId="0" fontId="6" fillId="8" borderId="4" xfId="0" applyFont="1" applyFill="1" applyBorder="1" applyAlignment="1">
      <alignment horizontal="center"/>
    </xf>
    <xf numFmtId="166" fontId="0" fillId="6" borderId="0" xfId="0" applyNumberFormat="1" applyFill="1"/>
    <xf numFmtId="164" fontId="0" fillId="6" borderId="0" xfId="0" applyNumberFormat="1" applyFill="1"/>
    <xf numFmtId="167" fontId="0" fillId="6" borderId="0" xfId="0" applyNumberFormat="1" applyFill="1"/>
    <xf numFmtId="167" fontId="0" fillId="6" borderId="7" xfId="0" applyNumberFormat="1" applyFill="1" applyBorder="1"/>
    <xf numFmtId="166" fontId="0" fillId="6" borderId="11" xfId="0" applyNumberFormat="1" applyFill="1" applyBorder="1"/>
    <xf numFmtId="164" fontId="0" fillId="6" borderId="11" xfId="0" applyNumberFormat="1" applyFill="1" applyBorder="1"/>
    <xf numFmtId="167" fontId="0" fillId="6" borderId="11" xfId="0" applyNumberFormat="1" applyFill="1" applyBorder="1"/>
    <xf numFmtId="167" fontId="0" fillId="6" borderId="12" xfId="0" applyNumberFormat="1" applyFill="1" applyBorder="1"/>
    <xf numFmtId="0" fontId="0" fillId="6" borderId="18" xfId="0" applyFill="1" applyBorder="1" applyAlignment="1">
      <alignment vertical="center" wrapText="1"/>
    </xf>
    <xf numFmtId="0" fontId="0" fillId="6" borderId="19" xfId="0" applyFill="1" applyBorder="1" applyAlignment="1">
      <alignment vertical="center" wrapText="1"/>
    </xf>
    <xf numFmtId="166" fontId="0" fillId="2" borderId="0" xfId="0" applyNumberFormat="1" applyFill="1"/>
    <xf numFmtId="164" fontId="0" fillId="2" borderId="0" xfId="0" applyNumberFormat="1" applyFill="1"/>
    <xf numFmtId="0" fontId="0" fillId="2" borderId="0" xfId="0" applyFill="1"/>
    <xf numFmtId="167" fontId="0" fillId="2" borderId="0" xfId="0" applyNumberFormat="1" applyFill="1"/>
    <xf numFmtId="167" fontId="0" fillId="2" borderId="7" xfId="0" applyNumberFormat="1" applyFill="1" applyBorder="1"/>
    <xf numFmtId="166" fontId="0" fillId="2" borderId="13" xfId="0" applyNumberFormat="1" applyFill="1" applyBorder="1"/>
    <xf numFmtId="164" fontId="0" fillId="2" borderId="13" xfId="0" applyNumberFormat="1" applyFill="1" applyBorder="1"/>
    <xf numFmtId="0" fontId="0" fillId="2" borderId="13" xfId="0" applyFill="1" applyBorder="1"/>
    <xf numFmtId="167" fontId="0" fillId="2" borderId="13" xfId="0" applyNumberFormat="1" applyFill="1" applyBorder="1"/>
    <xf numFmtId="167" fontId="0" fillId="2" borderId="14" xfId="0" applyNumberFormat="1" applyFill="1" applyBorder="1"/>
    <xf numFmtId="0" fontId="0" fillId="4" borderId="0" xfId="0" applyFill="1"/>
    <xf numFmtId="164" fontId="0" fillId="4" borderId="0" xfId="0" applyNumberFormat="1" applyFill="1"/>
    <xf numFmtId="166" fontId="0" fillId="4" borderId="0" xfId="0" applyNumberFormat="1" applyFill="1"/>
    <xf numFmtId="0" fontId="0" fillId="4" borderId="0" xfId="0" applyFill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166" fontId="0" fillId="4" borderId="7" xfId="0" applyNumberFormat="1" applyFill="1" applyBorder="1"/>
    <xf numFmtId="166" fontId="0" fillId="4" borderId="9" xfId="0" applyNumberFormat="1" applyFill="1" applyBorder="1"/>
    <xf numFmtId="164" fontId="0" fillId="4" borderId="9" xfId="0" applyNumberFormat="1" applyFill="1" applyBorder="1"/>
    <xf numFmtId="0" fontId="0" fillId="4" borderId="9" xfId="0" applyFill="1" applyBorder="1"/>
    <xf numFmtId="166" fontId="0" fillId="4" borderId="10" xfId="0" applyNumberFormat="1" applyFill="1" applyBorder="1"/>
    <xf numFmtId="165" fontId="0" fillId="0" borderId="0" xfId="0" applyNumberFormat="1"/>
    <xf numFmtId="0" fontId="7" fillId="3" borderId="6" xfId="0" applyFont="1" applyFill="1" applyBorder="1" applyAlignment="1">
      <alignment horizontal="center" vertical="center" wrapText="1"/>
    </xf>
    <xf numFmtId="0" fontId="0" fillId="9" borderId="0" xfId="0" applyFill="1"/>
    <xf numFmtId="0" fontId="7" fillId="5" borderId="0" xfId="0" applyFont="1" applyFill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/>
    </xf>
    <xf numFmtId="2" fontId="0" fillId="0" borderId="0" xfId="0" applyNumberFormat="1"/>
    <xf numFmtId="166" fontId="0" fillId="0" borderId="0" xfId="0" applyNumberFormat="1"/>
    <xf numFmtId="0" fontId="0" fillId="6" borderId="19" xfId="0" applyFill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8" fillId="6" borderId="15" xfId="0" applyFont="1" applyFill="1" applyBorder="1" applyAlignment="1">
      <alignment horizontal="left"/>
    </xf>
    <xf numFmtId="166" fontId="8" fillId="6" borderId="15" xfId="6" applyNumberFormat="1" applyFont="1" applyFill="1" applyBorder="1" applyAlignment="1">
      <alignment horizontal="left"/>
    </xf>
    <xf numFmtId="166" fontId="8" fillId="6" borderId="3" xfId="6" applyNumberFormat="1" applyFont="1" applyFill="1" applyBorder="1" applyAlignment="1">
      <alignment horizontal="left"/>
    </xf>
    <xf numFmtId="0" fontId="7" fillId="7" borderId="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8" fillId="2" borderId="15" xfId="0" applyFont="1" applyFill="1" applyBorder="1" applyAlignment="1">
      <alignment horizontal="left"/>
    </xf>
    <xf numFmtId="166" fontId="8" fillId="2" borderId="15" xfId="6" applyNumberFormat="1" applyFont="1" applyFill="1" applyBorder="1" applyAlignment="1">
      <alignment horizontal="left"/>
    </xf>
    <xf numFmtId="166" fontId="8" fillId="2" borderId="3" xfId="6" applyNumberFormat="1" applyFont="1" applyFill="1" applyBorder="1" applyAlignment="1">
      <alignment horizontal="left"/>
    </xf>
    <xf numFmtId="0" fontId="7" fillId="5" borderId="25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/>
    </xf>
    <xf numFmtId="0" fontId="8" fillId="10" borderId="15" xfId="0" applyFont="1" applyFill="1" applyBorder="1" applyAlignment="1">
      <alignment horizontal="left"/>
    </xf>
    <xf numFmtId="166" fontId="8" fillId="10" borderId="15" xfId="6" applyNumberFormat="1" applyFont="1" applyFill="1" applyBorder="1" applyAlignment="1">
      <alignment horizontal="left"/>
    </xf>
    <xf numFmtId="166" fontId="8" fillId="10" borderId="3" xfId="6" applyNumberFormat="1" applyFont="1" applyFill="1" applyBorder="1" applyAlignment="1">
      <alignment horizontal="left"/>
    </xf>
    <xf numFmtId="0" fontId="7" fillId="5" borderId="6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center" vertical="center" wrapText="1"/>
    </xf>
  </cellXfs>
  <cellStyles count="13">
    <cellStyle name="Comma" xfId="6" builtinId="3"/>
    <cellStyle name="Comma 2" xfId="2" xr:uid="{00000000-0005-0000-0000-000001000000}"/>
    <cellStyle name="Comma 2 2" xfId="9" xr:uid="{00000000-0005-0000-0000-000002000000}"/>
    <cellStyle name="Comma 3" xfId="11" xr:uid="{00000000-0005-0000-0000-000003000000}"/>
    <cellStyle name="Currency" xfId="7" builtinId="4"/>
    <cellStyle name="Currency 2" xfId="3" xr:uid="{00000000-0005-0000-0000-000005000000}"/>
    <cellStyle name="Currency 2 2" xfId="10" xr:uid="{00000000-0005-0000-0000-000006000000}"/>
    <cellStyle name="Currency 3" xfId="12" xr:uid="{00000000-0005-0000-0000-000007000000}"/>
    <cellStyle name="Normal" xfId="0" builtinId="0"/>
    <cellStyle name="Normal 2" xfId="4" xr:uid="{00000000-0005-0000-0000-000009000000}"/>
    <cellStyle name="Normal 3" xfId="5" xr:uid="{00000000-0005-0000-0000-00000A000000}"/>
    <cellStyle name="Normal 4" xfId="1" xr:uid="{00000000-0005-0000-0000-00000B000000}"/>
    <cellStyle name="Normal 4 2" xfId="8" xr:uid="{00000000-0005-0000-0000-00000C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T132"/>
  <sheetViews>
    <sheetView zoomScale="90" zoomScaleNormal="90" workbookViewId="0">
      <pane xSplit="1" ySplit="5" topLeftCell="B6" activePane="bottomRight" state="frozen"/>
      <selection pane="bottomRight" activeCell="K85" sqref="K85"/>
      <selection pane="bottomLeft" activeCell="A6" sqref="A6"/>
      <selection pane="topRight" activeCell="B1" sqref="B1"/>
    </sheetView>
  </sheetViews>
  <sheetFormatPr defaultColWidth="16.42578125" defaultRowHeight="15"/>
  <cols>
    <col min="2" max="2" width="13" customWidth="1"/>
    <col min="3" max="3" width="11.42578125" style="17" customWidth="1"/>
    <col min="4" max="4" width="11.42578125" style="18" customWidth="1"/>
    <col min="5" max="6" width="11.42578125" customWidth="1"/>
    <col min="7" max="7" width="11.42578125" style="17" customWidth="1"/>
    <col min="8" max="8" width="11.42578125" style="18" customWidth="1"/>
    <col min="9" max="10" width="11.42578125" customWidth="1"/>
    <col min="11" max="12" width="14.7109375" style="19" customWidth="1"/>
  </cols>
  <sheetData>
    <row r="1" spans="1:20" ht="15.75" thickBot="1"/>
    <row r="2" spans="1:20" ht="32.25" thickBot="1">
      <c r="A2" s="11" t="s">
        <v>0</v>
      </c>
      <c r="B2" s="68" t="s">
        <v>1</v>
      </c>
      <c r="C2" s="69"/>
      <c r="D2" s="68"/>
      <c r="E2" s="68"/>
      <c r="F2" s="68"/>
      <c r="G2" s="69"/>
      <c r="H2" s="68"/>
      <c r="I2" s="68"/>
      <c r="J2" s="68"/>
      <c r="K2" s="69"/>
      <c r="L2" s="70"/>
    </row>
    <row r="3" spans="1:20">
      <c r="A3" s="2" t="s">
        <v>2</v>
      </c>
    </row>
    <row r="4" spans="1:20" ht="15.75" thickBot="1">
      <c r="A4" s="2"/>
    </row>
    <row r="5" spans="1:20" ht="18">
      <c r="A5" s="27" t="s">
        <v>3</v>
      </c>
      <c r="B5" s="16" t="s">
        <v>4</v>
      </c>
      <c r="C5" s="21" t="s">
        <v>5</v>
      </c>
      <c r="D5" s="22" t="s">
        <v>6</v>
      </c>
      <c r="E5" s="16" t="s">
        <v>7</v>
      </c>
      <c r="F5" s="16" t="s">
        <v>8</v>
      </c>
      <c r="G5" s="23" t="s">
        <v>9</v>
      </c>
      <c r="H5" s="22" t="s">
        <v>10</v>
      </c>
      <c r="I5" s="16" t="s">
        <v>11</v>
      </c>
      <c r="J5" s="16" t="s">
        <v>12</v>
      </c>
      <c r="K5" s="22" t="s">
        <v>13</v>
      </c>
      <c r="L5" s="24" t="s">
        <v>14</v>
      </c>
    </row>
    <row r="6" spans="1:20" ht="15" customHeight="1">
      <c r="A6" s="71" t="s">
        <v>15</v>
      </c>
      <c r="B6" s="9" t="s">
        <v>16</v>
      </c>
      <c r="C6" s="28">
        <v>161935</v>
      </c>
      <c r="D6" s="29">
        <v>28.49</v>
      </c>
      <c r="E6" s="6">
        <v>1.77</v>
      </c>
      <c r="F6" s="6">
        <v>3.84</v>
      </c>
      <c r="G6" s="28">
        <v>161935</v>
      </c>
      <c r="H6" s="29">
        <v>28.49</v>
      </c>
      <c r="I6" s="6">
        <v>1.77</v>
      </c>
      <c r="J6" s="6">
        <v>3.84</v>
      </c>
      <c r="K6" s="30">
        <f>ROUND(G6*H6*I6*35, 0)</f>
        <v>285808069</v>
      </c>
      <c r="L6" s="31">
        <f>ROUND(G6*H6*J6*7, 0)</f>
        <v>124011637</v>
      </c>
      <c r="Q6" s="64"/>
      <c r="R6" s="64"/>
      <c r="S6" s="64"/>
      <c r="T6" s="64"/>
    </row>
    <row r="7" spans="1:20" ht="15" customHeight="1">
      <c r="A7" s="71"/>
      <c r="B7" s="10" t="s">
        <v>17</v>
      </c>
      <c r="C7" s="32">
        <v>169650</v>
      </c>
      <c r="D7" s="33">
        <v>39.71</v>
      </c>
      <c r="E7" s="5">
        <v>1.9</v>
      </c>
      <c r="F7" s="5">
        <v>4.5</v>
      </c>
      <c r="G7" s="32">
        <v>161935</v>
      </c>
      <c r="H7" s="33">
        <v>28.49</v>
      </c>
      <c r="I7" s="5">
        <v>1.77</v>
      </c>
      <c r="J7" s="5">
        <v>3.84</v>
      </c>
      <c r="K7" s="30">
        <f t="shared" ref="K7:K24" si="0">ROUND(G7*H7*I7*35, 0)</f>
        <v>285808069</v>
      </c>
      <c r="L7" s="31">
        <f t="shared" ref="L7:L28" si="1">ROUND(G7*H7*J7*7, 0)</f>
        <v>124011637</v>
      </c>
      <c r="Q7" s="64"/>
      <c r="R7" s="64"/>
      <c r="S7" s="64"/>
      <c r="T7" s="64"/>
    </row>
    <row r="8" spans="1:20" ht="15" customHeight="1">
      <c r="A8" s="71"/>
      <c r="B8" s="9" t="s">
        <v>18</v>
      </c>
      <c r="C8" s="28">
        <v>169539</v>
      </c>
      <c r="D8" s="29">
        <v>27.62</v>
      </c>
      <c r="E8" s="6">
        <v>1.17</v>
      </c>
      <c r="F8" s="6">
        <v>2.19</v>
      </c>
      <c r="G8" s="28">
        <v>167336</v>
      </c>
      <c r="H8" s="29">
        <v>30.740000000000002</v>
      </c>
      <c r="I8" s="6">
        <v>1.8</v>
      </c>
      <c r="J8" s="6">
        <v>3.98</v>
      </c>
      <c r="K8" s="30">
        <f t="shared" si="0"/>
        <v>324066244</v>
      </c>
      <c r="L8" s="31">
        <f t="shared" si="1"/>
        <v>143309295</v>
      </c>
      <c r="Q8" s="64"/>
      <c r="R8" s="64"/>
      <c r="S8" s="64"/>
      <c r="T8" s="64"/>
    </row>
    <row r="9" spans="1:20" ht="15" customHeight="1">
      <c r="A9" s="71"/>
      <c r="B9" s="10" t="s">
        <v>19</v>
      </c>
      <c r="C9" s="32">
        <v>174706</v>
      </c>
      <c r="D9" s="33">
        <v>31.28</v>
      </c>
      <c r="E9" s="5">
        <v>1.54</v>
      </c>
      <c r="F9" s="5">
        <v>3.58</v>
      </c>
      <c r="G9" s="32">
        <v>168879</v>
      </c>
      <c r="H9" s="33">
        <v>30.12</v>
      </c>
      <c r="I9" s="5">
        <v>1.68</v>
      </c>
      <c r="J9" s="5">
        <v>3.63</v>
      </c>
      <c r="K9" s="30">
        <f t="shared" si="0"/>
        <v>299094166</v>
      </c>
      <c r="L9" s="31">
        <f t="shared" si="1"/>
        <v>129251408</v>
      </c>
      <c r="Q9" s="64"/>
      <c r="R9" s="64"/>
      <c r="S9" s="64"/>
      <c r="T9" s="64"/>
    </row>
    <row r="10" spans="1:20" ht="15" customHeight="1">
      <c r="A10" s="71"/>
      <c r="B10" s="9" t="s">
        <v>20</v>
      </c>
      <c r="C10" s="28">
        <v>180880</v>
      </c>
      <c r="D10" s="29">
        <v>42.85</v>
      </c>
      <c r="E10" s="6">
        <v>2.59</v>
      </c>
      <c r="F10" s="6">
        <v>5.72</v>
      </c>
      <c r="G10" s="28">
        <v>172958</v>
      </c>
      <c r="H10" s="29">
        <v>30.360000000000003</v>
      </c>
      <c r="I10" s="6">
        <v>1.66</v>
      </c>
      <c r="J10" s="6">
        <v>3.62</v>
      </c>
      <c r="K10" s="30">
        <f t="shared" si="0"/>
        <v>305083384</v>
      </c>
      <c r="L10" s="31">
        <f t="shared" si="1"/>
        <v>133060464</v>
      </c>
      <c r="Q10" s="64"/>
      <c r="R10" s="64"/>
      <c r="S10" s="64"/>
      <c r="T10" s="64"/>
    </row>
    <row r="11" spans="1:20" ht="15" customHeight="1">
      <c r="A11" s="71"/>
      <c r="B11" s="10" t="s">
        <v>21</v>
      </c>
      <c r="C11" s="32">
        <v>180575</v>
      </c>
      <c r="D11" s="33">
        <v>39.19</v>
      </c>
      <c r="E11" s="5">
        <v>2.37</v>
      </c>
      <c r="F11" s="5">
        <v>5.61</v>
      </c>
      <c r="G11" s="32">
        <v>178504</v>
      </c>
      <c r="H11" s="33">
        <v>32.86</v>
      </c>
      <c r="I11" s="5">
        <v>1.85</v>
      </c>
      <c r="J11" s="5">
        <v>4.04</v>
      </c>
      <c r="K11" s="30">
        <f t="shared" si="0"/>
        <v>379800283</v>
      </c>
      <c r="L11" s="31">
        <f t="shared" si="1"/>
        <v>165880340</v>
      </c>
      <c r="Q11" s="64"/>
      <c r="R11" s="64"/>
      <c r="S11" s="64"/>
      <c r="T11" s="64"/>
    </row>
    <row r="12" spans="1:20" ht="15" customHeight="1">
      <c r="A12" s="71"/>
      <c r="B12" s="9" t="s">
        <v>22</v>
      </c>
      <c r="C12" s="28">
        <v>190715</v>
      </c>
      <c r="D12" s="29">
        <v>45.91</v>
      </c>
      <c r="E12" s="6">
        <v>1.73</v>
      </c>
      <c r="F12" s="6">
        <v>5.07</v>
      </c>
      <c r="G12" s="28">
        <v>179954</v>
      </c>
      <c r="H12" s="29">
        <v>34.129999999999995</v>
      </c>
      <c r="I12" s="6">
        <v>1.96</v>
      </c>
      <c r="J12" s="6">
        <v>4.3599999999999994</v>
      </c>
      <c r="K12" s="30">
        <f t="shared" si="0"/>
        <v>421329539</v>
      </c>
      <c r="L12" s="31">
        <f t="shared" si="1"/>
        <v>187448652</v>
      </c>
      <c r="M12" s="58"/>
      <c r="Q12" s="64"/>
      <c r="R12" s="64"/>
      <c r="S12" s="64"/>
      <c r="T12" s="64"/>
    </row>
    <row r="13" spans="1:20" ht="15" customHeight="1">
      <c r="A13" s="71"/>
      <c r="B13" s="10" t="s">
        <v>23</v>
      </c>
      <c r="C13" s="32">
        <v>192297</v>
      </c>
      <c r="D13" s="33">
        <v>43.21</v>
      </c>
      <c r="E13" s="5">
        <v>1.59</v>
      </c>
      <c r="F13" s="5">
        <v>2.98</v>
      </c>
      <c r="G13" s="32">
        <v>187487</v>
      </c>
      <c r="H13" s="33">
        <v>36.489999999999995</v>
      </c>
      <c r="I13" s="5">
        <v>1.92</v>
      </c>
      <c r="J13" s="5">
        <v>4.51</v>
      </c>
      <c r="K13" s="30">
        <f t="shared" si="0"/>
        <v>459742122</v>
      </c>
      <c r="L13" s="31">
        <f t="shared" si="1"/>
        <v>215983018</v>
      </c>
      <c r="Q13" s="64"/>
      <c r="R13" s="64"/>
      <c r="S13" s="64"/>
      <c r="T13" s="64"/>
    </row>
    <row r="14" spans="1:20" ht="15" customHeight="1">
      <c r="A14" s="71"/>
      <c r="B14" s="9" t="s">
        <v>24</v>
      </c>
      <c r="C14" s="28">
        <v>189119</v>
      </c>
      <c r="D14" s="29">
        <v>34.119999999999997</v>
      </c>
      <c r="E14" s="6">
        <v>1.52</v>
      </c>
      <c r="F14" s="6">
        <v>2.09</v>
      </c>
      <c r="G14" s="28">
        <v>190854</v>
      </c>
      <c r="H14" s="29">
        <v>37.839999999999996</v>
      </c>
      <c r="I14" s="6">
        <v>1.86</v>
      </c>
      <c r="J14" s="6">
        <v>4.21</v>
      </c>
      <c r="K14" s="30">
        <f t="shared" si="0"/>
        <v>470146690</v>
      </c>
      <c r="L14" s="31">
        <f t="shared" si="1"/>
        <v>212829846</v>
      </c>
      <c r="Q14" s="64"/>
      <c r="R14" s="64"/>
      <c r="S14" s="64"/>
      <c r="T14" s="64"/>
    </row>
    <row r="15" spans="1:20" ht="15" customHeight="1">
      <c r="A15" s="71"/>
      <c r="B15" s="10" t="s">
        <v>25</v>
      </c>
      <c r="C15" s="32">
        <v>192304</v>
      </c>
      <c r="D15" s="33">
        <v>34.11</v>
      </c>
      <c r="E15" s="5">
        <v>1.86</v>
      </c>
      <c r="F15" s="5">
        <v>3.07</v>
      </c>
      <c r="G15" s="32">
        <v>189640</v>
      </c>
      <c r="H15" s="33">
        <v>37.1</v>
      </c>
      <c r="I15" s="5">
        <v>1.8</v>
      </c>
      <c r="J15" s="5">
        <v>3.7899999999999996</v>
      </c>
      <c r="K15" s="30">
        <f t="shared" si="0"/>
        <v>443245572</v>
      </c>
      <c r="L15" s="31">
        <f t="shared" si="1"/>
        <v>186655635</v>
      </c>
      <c r="Q15" s="64"/>
      <c r="R15" s="64"/>
      <c r="S15" s="64"/>
      <c r="T15" s="64"/>
    </row>
    <row r="16" spans="1:20" ht="15" customHeight="1">
      <c r="A16" s="71"/>
      <c r="B16" s="9" t="s">
        <v>26</v>
      </c>
      <c r="C16" s="28">
        <v>195635</v>
      </c>
      <c r="D16" s="29">
        <v>57.4</v>
      </c>
      <c r="E16" s="6">
        <v>1.65</v>
      </c>
      <c r="F16" s="6">
        <v>4.26</v>
      </c>
      <c r="G16" s="28">
        <v>191505</v>
      </c>
      <c r="H16" s="29">
        <v>36.51</v>
      </c>
      <c r="I16" s="6">
        <v>1.82</v>
      </c>
      <c r="J16" s="6">
        <v>3.65</v>
      </c>
      <c r="K16" s="30">
        <f t="shared" si="0"/>
        <v>445380689</v>
      </c>
      <c r="L16" s="31">
        <f t="shared" si="1"/>
        <v>178641705</v>
      </c>
      <c r="Q16" s="64"/>
      <c r="R16" s="64"/>
      <c r="S16" s="64"/>
      <c r="T16" s="64"/>
    </row>
    <row r="17" spans="1:20" ht="15" customHeight="1">
      <c r="A17" s="71"/>
      <c r="B17" s="10" t="s">
        <v>27</v>
      </c>
      <c r="C17" s="32">
        <v>193494</v>
      </c>
      <c r="D17" s="33">
        <v>56.56</v>
      </c>
      <c r="E17" s="5">
        <v>2.6</v>
      </c>
      <c r="F17" s="5">
        <v>10.61</v>
      </c>
      <c r="G17" s="32">
        <v>194396</v>
      </c>
      <c r="H17" s="33">
        <v>40.69</v>
      </c>
      <c r="I17" s="5">
        <v>1.79</v>
      </c>
      <c r="J17" s="5">
        <v>3.78</v>
      </c>
      <c r="K17" s="30">
        <f t="shared" si="0"/>
        <v>495559823</v>
      </c>
      <c r="L17" s="31">
        <f t="shared" si="1"/>
        <v>209297892</v>
      </c>
      <c r="Q17" s="64"/>
      <c r="R17" s="64"/>
      <c r="S17" s="64"/>
      <c r="T17" s="64"/>
    </row>
    <row r="18" spans="1:20" ht="15" customHeight="1">
      <c r="A18" s="71"/>
      <c r="B18" s="9" t="s">
        <v>28</v>
      </c>
      <c r="C18" s="28">
        <v>180404</v>
      </c>
      <c r="D18" s="29">
        <v>25.79</v>
      </c>
      <c r="E18" s="6">
        <v>1.1000000000000001</v>
      </c>
      <c r="F18" s="6">
        <v>1.19</v>
      </c>
      <c r="G18" s="28">
        <v>193765</v>
      </c>
      <c r="H18" s="29">
        <v>43.87</v>
      </c>
      <c r="I18" s="6">
        <v>1.96</v>
      </c>
      <c r="J18" s="6">
        <v>4.54</v>
      </c>
      <c r="K18" s="30">
        <f t="shared" si="0"/>
        <v>583132280</v>
      </c>
      <c r="L18" s="31">
        <f t="shared" si="1"/>
        <v>270144954</v>
      </c>
      <c r="Q18" s="64"/>
      <c r="R18" s="64"/>
      <c r="S18" s="64"/>
      <c r="T18" s="64"/>
    </row>
    <row r="19" spans="1:20" ht="15" customHeight="1">
      <c r="A19" s="71"/>
      <c r="B19" s="10" t="s">
        <v>29</v>
      </c>
      <c r="C19" s="32">
        <v>177469</v>
      </c>
      <c r="D19" s="33">
        <v>30.24</v>
      </c>
      <c r="E19" s="5">
        <v>1.1100000000000001</v>
      </c>
      <c r="F19" s="5">
        <v>1.17</v>
      </c>
      <c r="G19" s="32">
        <v>184413</v>
      </c>
      <c r="H19" s="33">
        <v>40.26</v>
      </c>
      <c r="I19" s="5">
        <v>1.79</v>
      </c>
      <c r="J19" s="5">
        <v>3.87</v>
      </c>
      <c r="K19" s="30">
        <f t="shared" si="0"/>
        <v>465142881</v>
      </c>
      <c r="L19" s="31">
        <f t="shared" si="1"/>
        <v>201128821</v>
      </c>
      <c r="Q19" s="64"/>
      <c r="R19" s="64"/>
      <c r="S19" s="64"/>
      <c r="T19" s="64"/>
    </row>
    <row r="20" spans="1:20" ht="15" customHeight="1">
      <c r="A20" s="71"/>
      <c r="B20" s="9" t="s">
        <v>30</v>
      </c>
      <c r="C20" s="28">
        <v>176054</v>
      </c>
      <c r="D20" s="29">
        <v>31.6</v>
      </c>
      <c r="E20" s="6">
        <v>1.28</v>
      </c>
      <c r="F20" s="6">
        <v>2.64</v>
      </c>
      <c r="G20" s="28">
        <v>179553</v>
      </c>
      <c r="H20" s="29">
        <v>38.26</v>
      </c>
      <c r="I20" s="6">
        <v>1.66</v>
      </c>
      <c r="J20" s="6">
        <v>3.33</v>
      </c>
      <c r="K20" s="30">
        <f t="shared" si="0"/>
        <v>399129441</v>
      </c>
      <c r="L20" s="31">
        <f t="shared" si="1"/>
        <v>160132655</v>
      </c>
      <c r="M20" s="58"/>
      <c r="N20" s="58"/>
      <c r="Q20" s="64"/>
      <c r="R20" s="64"/>
      <c r="S20" s="64"/>
      <c r="T20" s="64"/>
    </row>
    <row r="21" spans="1:20">
      <c r="A21" s="71"/>
      <c r="B21" s="10" t="s">
        <v>31</v>
      </c>
      <c r="C21" s="32">
        <v>176775</v>
      </c>
      <c r="D21" s="33">
        <v>32.96</v>
      </c>
      <c r="E21" s="5">
        <v>1.1399999999999999</v>
      </c>
      <c r="F21" s="5">
        <v>1.81</v>
      </c>
      <c r="G21" s="32">
        <v>177104</v>
      </c>
      <c r="H21" s="33">
        <v>36.93</v>
      </c>
      <c r="I21" s="5">
        <v>1.59</v>
      </c>
      <c r="J21" s="5">
        <v>3.1999999999999997</v>
      </c>
      <c r="K21" s="30">
        <f t="shared" si="0"/>
        <v>363976083</v>
      </c>
      <c r="L21" s="31">
        <f t="shared" si="1"/>
        <v>146506096</v>
      </c>
      <c r="Q21" s="64"/>
      <c r="R21" s="64"/>
      <c r="S21" s="64"/>
      <c r="T21" s="64"/>
    </row>
    <row r="22" spans="1:20">
      <c r="A22" s="71"/>
      <c r="B22" s="10" t="s">
        <v>32</v>
      </c>
      <c r="C22" s="32">
        <v>181071</v>
      </c>
      <c r="D22" s="33">
        <v>43.39</v>
      </c>
      <c r="E22" s="5">
        <v>1.19</v>
      </c>
      <c r="F22" s="5">
        <v>2.02</v>
      </c>
      <c r="G22" s="32">
        <v>176874</v>
      </c>
      <c r="H22" s="33">
        <v>36.14</v>
      </c>
      <c r="I22" s="5">
        <v>1.5</v>
      </c>
      <c r="J22" s="5">
        <v>2.9299999999999997</v>
      </c>
      <c r="K22" s="30">
        <f t="shared" si="0"/>
        <v>335591884</v>
      </c>
      <c r="L22" s="31">
        <f t="shared" si="1"/>
        <v>131104563</v>
      </c>
      <c r="Q22" s="64"/>
      <c r="R22" s="64"/>
      <c r="S22" s="64"/>
      <c r="T22" s="64"/>
    </row>
    <row r="23" spans="1:20">
      <c r="A23" s="71"/>
      <c r="B23" s="10" t="s">
        <v>33</v>
      </c>
      <c r="C23" s="32">
        <v>187875</v>
      </c>
      <c r="D23" s="33">
        <v>99.47</v>
      </c>
      <c r="E23" s="5">
        <v>1.98</v>
      </c>
      <c r="F23" s="5">
        <v>5.65</v>
      </c>
      <c r="G23" s="32">
        <v>179812</v>
      </c>
      <c r="H23" s="33">
        <v>37.590000000000003</v>
      </c>
      <c r="I23" s="5">
        <v>1.44</v>
      </c>
      <c r="J23" s="5">
        <v>2.75</v>
      </c>
      <c r="K23" s="30">
        <f t="shared" si="0"/>
        <v>340660307</v>
      </c>
      <c r="L23" s="31">
        <f t="shared" si="1"/>
        <v>130113312</v>
      </c>
      <c r="Q23" s="64"/>
      <c r="R23" s="64"/>
      <c r="S23" s="64"/>
      <c r="T23" s="64"/>
    </row>
    <row r="24" spans="1:20">
      <c r="A24" s="71"/>
      <c r="B24" s="10" t="s">
        <v>34</v>
      </c>
      <c r="C24" s="32">
        <v>185444</v>
      </c>
      <c r="D24" s="33">
        <v>73.040000000000006</v>
      </c>
      <c r="E24" s="5">
        <v>1.22</v>
      </c>
      <c r="F24" s="5">
        <v>1.42</v>
      </c>
      <c r="G24" s="32">
        <v>185457</v>
      </c>
      <c r="H24" s="33">
        <v>45.11</v>
      </c>
      <c r="I24" s="5">
        <v>1.55</v>
      </c>
      <c r="J24" s="5">
        <v>3.3</v>
      </c>
      <c r="K24" s="30">
        <f t="shared" si="0"/>
        <v>453853616</v>
      </c>
      <c r="L24" s="31">
        <f t="shared" si="1"/>
        <v>193253798</v>
      </c>
      <c r="Q24" s="64"/>
      <c r="R24" s="64"/>
      <c r="S24" s="64"/>
      <c r="T24" s="64"/>
    </row>
    <row r="25" spans="1:20">
      <c r="A25" s="71"/>
      <c r="B25" s="10" t="s">
        <v>35</v>
      </c>
      <c r="C25" s="32">
        <v>188192</v>
      </c>
      <c r="D25" s="33">
        <v>94.67</v>
      </c>
      <c r="E25" s="5">
        <v>1.44</v>
      </c>
      <c r="F25" s="5">
        <v>2.08</v>
      </c>
      <c r="G25" s="32">
        <v>185448</v>
      </c>
      <c r="H25" s="33">
        <v>50.699999999999996</v>
      </c>
      <c r="I25" s="5">
        <v>1.49</v>
      </c>
      <c r="J25" s="5">
        <v>2.9299999999999997</v>
      </c>
      <c r="K25" s="30">
        <f t="shared" ref="K25:K27" si="2">ROUND(G25*H25*I25*35, 0)</f>
        <v>490325439</v>
      </c>
      <c r="L25" s="31">
        <f t="shared" ref="L25:L27" si="3">ROUND(G25*H25*J25*7, 0)</f>
        <v>192839401</v>
      </c>
      <c r="Q25" s="64"/>
      <c r="R25" s="64"/>
      <c r="S25" s="64"/>
      <c r="T25" s="64"/>
    </row>
    <row r="26" spans="1:20">
      <c r="A26" s="71"/>
      <c r="B26" s="10" t="s">
        <v>36</v>
      </c>
      <c r="C26" s="32">
        <v>179339</v>
      </c>
      <c r="D26" s="33">
        <v>77.34</v>
      </c>
      <c r="E26" s="5">
        <v>2.0499999999999998</v>
      </c>
      <c r="F26" s="5">
        <v>5.14</v>
      </c>
      <c r="G26" s="32">
        <v>187369</v>
      </c>
      <c r="H26" s="33">
        <v>59.5</v>
      </c>
      <c r="I26" s="5">
        <v>1.48</v>
      </c>
      <c r="J26" s="5">
        <v>2.76</v>
      </c>
      <c r="K26" s="30">
        <f t="shared" si="2"/>
        <v>577489995</v>
      </c>
      <c r="L26" s="31">
        <f t="shared" si="3"/>
        <v>215388160</v>
      </c>
      <c r="Q26" s="64"/>
      <c r="R26" s="64"/>
      <c r="S26" s="64"/>
      <c r="T26" s="64"/>
    </row>
    <row r="27" spans="1:20">
      <c r="A27" s="71"/>
      <c r="B27" s="10" t="s">
        <v>37</v>
      </c>
      <c r="C27" s="32">
        <v>171202</v>
      </c>
      <c r="D27" s="33">
        <v>46.36</v>
      </c>
      <c r="E27" s="5">
        <v>1.61</v>
      </c>
      <c r="F27" s="5">
        <v>4.3099999999999996</v>
      </c>
      <c r="G27" s="32">
        <v>181748</v>
      </c>
      <c r="H27" s="33">
        <v>63.07</v>
      </c>
      <c r="I27" s="5">
        <v>1.6</v>
      </c>
      <c r="J27" s="5">
        <v>3.2399999999999998</v>
      </c>
      <c r="K27" s="30">
        <f t="shared" si="2"/>
        <v>641919396</v>
      </c>
      <c r="L27" s="31">
        <f t="shared" si="3"/>
        <v>259977355</v>
      </c>
      <c r="Q27" s="64"/>
      <c r="R27" s="64"/>
      <c r="S27" s="64"/>
      <c r="T27" s="64"/>
    </row>
    <row r="28" spans="1:20">
      <c r="A28" s="71"/>
      <c r="B28" s="10" t="s">
        <v>38</v>
      </c>
      <c r="C28" s="32">
        <v>171067</v>
      </c>
      <c r="D28" s="33">
        <v>82.2</v>
      </c>
      <c r="E28" s="5">
        <v>1.33</v>
      </c>
      <c r="F28" s="5">
        <v>1.4</v>
      </c>
      <c r="G28" s="32">
        <v>174366</v>
      </c>
      <c r="H28" s="33">
        <v>59.73</v>
      </c>
      <c r="I28" s="5">
        <v>1.61</v>
      </c>
      <c r="J28" s="5">
        <v>3.46</v>
      </c>
      <c r="K28" s="30">
        <f>ROUND(G28*H28*I28*35, 0)</f>
        <v>586878554</v>
      </c>
      <c r="L28" s="31">
        <f t="shared" si="1"/>
        <v>252248422</v>
      </c>
      <c r="Q28" s="64"/>
      <c r="R28" s="64"/>
      <c r="S28" s="64"/>
      <c r="T28" s="64"/>
    </row>
    <row r="29" spans="1:20">
      <c r="A29" s="71"/>
      <c r="B29" s="10" t="s">
        <v>39</v>
      </c>
      <c r="C29" s="32">
        <v>169469</v>
      </c>
      <c r="D29" s="33">
        <v>95.94</v>
      </c>
      <c r="E29" s="5">
        <v>1.3</v>
      </c>
      <c r="F29" s="5">
        <v>2.27</v>
      </c>
      <c r="G29" s="32">
        <v>172057</v>
      </c>
      <c r="H29" s="33">
        <v>64.23</v>
      </c>
      <c r="I29" s="5">
        <v>1.56</v>
      </c>
      <c r="J29" s="5">
        <v>3.05</v>
      </c>
      <c r="K29" s="30">
        <f>ROUND(G29*H29*I29*35, 0)</f>
        <v>603396673</v>
      </c>
      <c r="L29" s="31">
        <f>ROUND(G29*H29*J29*7, 0)</f>
        <v>235943571</v>
      </c>
      <c r="Q29" s="64"/>
      <c r="R29" s="64"/>
      <c r="S29" s="64"/>
      <c r="T29" s="64"/>
    </row>
    <row r="30" spans="1:20">
      <c r="A30" s="71"/>
      <c r="B30" s="10" t="s">
        <v>40</v>
      </c>
      <c r="C30" s="32">
        <v>174371</v>
      </c>
      <c r="D30" s="33">
        <v>82.42</v>
      </c>
      <c r="E30" s="5">
        <v>1.35</v>
      </c>
      <c r="F30" s="5">
        <v>3.16</v>
      </c>
      <c r="G30" s="32">
        <v>170303</v>
      </c>
      <c r="H30" s="33">
        <v>70.569999999999993</v>
      </c>
      <c r="I30" s="5">
        <v>1.51</v>
      </c>
      <c r="J30" s="5">
        <v>2.89</v>
      </c>
      <c r="K30" s="30">
        <f>ROUND(G30*H30*I30*35, 0)</f>
        <v>635166241</v>
      </c>
      <c r="L30" s="31">
        <f>ROUND(G30*H30*J30*7, 0)</f>
        <v>243129859</v>
      </c>
      <c r="Q30" s="64"/>
      <c r="R30" s="64"/>
      <c r="S30" s="64"/>
      <c r="T30" s="64"/>
    </row>
    <row r="31" spans="1:20">
      <c r="A31" s="71"/>
      <c r="B31" s="10" t="s">
        <v>41</v>
      </c>
      <c r="C31" s="32">
        <v>192875</v>
      </c>
      <c r="D31" s="33">
        <v>99.82</v>
      </c>
      <c r="E31" s="5">
        <v>1.4</v>
      </c>
      <c r="F31" s="5">
        <v>3</v>
      </c>
      <c r="G31" s="32">
        <v>173151</v>
      </c>
      <c r="H31" s="33">
        <v>72.94</v>
      </c>
      <c r="I31" s="5">
        <v>1.48</v>
      </c>
      <c r="J31" s="5">
        <v>2.94</v>
      </c>
      <c r="K31" s="30">
        <f>ROUND(G31*H31*I31*35, 0)</f>
        <v>654215038</v>
      </c>
      <c r="L31" s="31">
        <f>ROUND(G31*H31*J31*7, 0)</f>
        <v>259917866</v>
      </c>
      <c r="Q31" s="64"/>
      <c r="R31" s="64"/>
      <c r="S31" s="64"/>
      <c r="T31" s="64"/>
    </row>
    <row r="32" spans="1:20" ht="15" customHeight="1">
      <c r="A32" s="36"/>
      <c r="B32" s="37"/>
      <c r="C32" s="32"/>
      <c r="D32" s="33"/>
      <c r="E32" s="5"/>
      <c r="F32" s="5"/>
      <c r="G32" s="32"/>
      <c r="H32" s="33"/>
      <c r="I32" s="5"/>
      <c r="J32" s="5"/>
      <c r="K32" s="34"/>
      <c r="L32" s="35"/>
    </row>
    <row r="33" spans="1:20" ht="15" customHeight="1">
      <c r="A33" s="72" t="s">
        <v>42</v>
      </c>
      <c r="B33" s="9" t="s">
        <v>16</v>
      </c>
      <c r="C33" s="28">
        <v>103096</v>
      </c>
      <c r="D33" s="29">
        <v>58.15</v>
      </c>
      <c r="E33" s="6">
        <v>2.0499999999999998</v>
      </c>
      <c r="F33" s="6">
        <v>6.6</v>
      </c>
      <c r="G33" s="28">
        <v>103096</v>
      </c>
      <c r="H33" s="29">
        <v>58.15</v>
      </c>
      <c r="I33" s="6">
        <v>2.0499999999999998</v>
      </c>
      <c r="J33" s="6">
        <v>6.6</v>
      </c>
      <c r="K33" s="30">
        <f t="shared" ref="K33" si="4">ROUND(G33*H33*I33*35, 0)</f>
        <v>430143575</v>
      </c>
      <c r="L33" s="31">
        <f t="shared" ref="L33" si="5">ROUND(G33*H33*J33*7, 0)</f>
        <v>276970497</v>
      </c>
      <c r="Q33" s="64"/>
      <c r="R33" s="64"/>
      <c r="S33" s="64"/>
      <c r="T33" s="64"/>
    </row>
    <row r="34" spans="1:20" ht="15" customHeight="1">
      <c r="A34" s="71"/>
      <c r="B34" s="10" t="s">
        <v>17</v>
      </c>
      <c r="C34" s="32">
        <v>108387</v>
      </c>
      <c r="D34" s="33">
        <v>48.85</v>
      </c>
      <c r="E34" s="5">
        <v>1.31</v>
      </c>
      <c r="F34" s="5">
        <v>2.23</v>
      </c>
      <c r="G34" s="32">
        <v>103096</v>
      </c>
      <c r="H34" s="33">
        <v>58.15</v>
      </c>
      <c r="I34" s="5">
        <v>2.0499999999999998</v>
      </c>
      <c r="J34" s="5">
        <v>6.6</v>
      </c>
      <c r="K34" s="30">
        <f t="shared" ref="K34:K57" si="6">ROUND(G34*H34*I34*35, 0)</f>
        <v>430143575</v>
      </c>
      <c r="L34" s="31">
        <f t="shared" ref="L34:L57" si="7">ROUND(G34*H34*J34*7, 0)</f>
        <v>276970497</v>
      </c>
      <c r="Q34" s="64"/>
      <c r="R34" s="64"/>
      <c r="S34" s="64"/>
      <c r="T34" s="64"/>
    </row>
    <row r="35" spans="1:20" ht="15" customHeight="1">
      <c r="A35" s="71"/>
      <c r="B35" s="9" t="s">
        <v>18</v>
      </c>
      <c r="C35" s="28">
        <v>115282</v>
      </c>
      <c r="D35" s="29">
        <v>30.8</v>
      </c>
      <c r="E35" s="6">
        <v>1.42</v>
      </c>
      <c r="F35" s="6">
        <v>3.11</v>
      </c>
      <c r="G35" s="28">
        <v>106800</v>
      </c>
      <c r="H35" s="29">
        <v>56.29</v>
      </c>
      <c r="I35" s="6">
        <v>1.91</v>
      </c>
      <c r="J35" s="6">
        <v>5.7299999999999995</v>
      </c>
      <c r="K35" s="30">
        <f t="shared" si="6"/>
        <v>401886958</v>
      </c>
      <c r="L35" s="31">
        <f t="shared" si="7"/>
        <v>241132175</v>
      </c>
      <c r="Q35" s="64"/>
      <c r="R35" s="64"/>
      <c r="S35" s="64"/>
      <c r="T35" s="64"/>
    </row>
    <row r="36" spans="1:20" ht="15" customHeight="1">
      <c r="A36" s="71"/>
      <c r="B36" s="10" t="s">
        <v>19</v>
      </c>
      <c r="C36" s="32">
        <v>116648</v>
      </c>
      <c r="D36" s="33">
        <v>41.06</v>
      </c>
      <c r="E36" s="5">
        <v>2.23</v>
      </c>
      <c r="F36" s="5">
        <v>8.67</v>
      </c>
      <c r="G36" s="32">
        <v>112738</v>
      </c>
      <c r="H36" s="33">
        <v>51.199999999999996</v>
      </c>
      <c r="I36" s="5">
        <v>1.82</v>
      </c>
      <c r="J36" s="5">
        <v>5.21</v>
      </c>
      <c r="K36" s="30">
        <f t="shared" si="6"/>
        <v>367688223</v>
      </c>
      <c r="L36" s="31">
        <f t="shared" si="7"/>
        <v>210511609</v>
      </c>
      <c r="Q36" s="64"/>
      <c r="R36" s="64"/>
      <c r="S36" s="64"/>
      <c r="T36" s="64"/>
    </row>
    <row r="37" spans="1:20" ht="15" customHeight="1">
      <c r="A37" s="71"/>
      <c r="B37" s="9" t="s">
        <v>20</v>
      </c>
      <c r="C37" s="28">
        <v>124124</v>
      </c>
      <c r="D37" s="29">
        <v>35.49</v>
      </c>
      <c r="E37" s="6">
        <v>2.41</v>
      </c>
      <c r="F37" s="6">
        <v>5.74</v>
      </c>
      <c r="G37" s="28">
        <v>115475</v>
      </c>
      <c r="H37" s="29">
        <v>49.18</v>
      </c>
      <c r="I37" s="6">
        <v>1.91</v>
      </c>
      <c r="J37" s="6">
        <v>5.91</v>
      </c>
      <c r="K37" s="30">
        <f t="shared" si="6"/>
        <v>379645194</v>
      </c>
      <c r="L37" s="31">
        <f t="shared" si="7"/>
        <v>234942733</v>
      </c>
      <c r="Q37" s="64"/>
      <c r="R37" s="64"/>
      <c r="S37" s="64"/>
      <c r="T37" s="64"/>
    </row>
    <row r="38" spans="1:20" ht="15" customHeight="1">
      <c r="A38" s="71"/>
      <c r="B38" s="10" t="s">
        <v>21</v>
      </c>
      <c r="C38" s="32">
        <v>127597</v>
      </c>
      <c r="D38" s="33">
        <v>25.41</v>
      </c>
      <c r="E38" s="5">
        <v>2.12</v>
      </c>
      <c r="F38" s="5">
        <v>3.04</v>
      </c>
      <c r="G38" s="32">
        <v>121530</v>
      </c>
      <c r="H38" s="33">
        <v>46.449999999999996</v>
      </c>
      <c r="I38" s="5">
        <v>2.0099999999999998</v>
      </c>
      <c r="J38" s="5">
        <v>5.88</v>
      </c>
      <c r="K38" s="30">
        <f t="shared" si="6"/>
        <v>397130569</v>
      </c>
      <c r="L38" s="31">
        <f t="shared" si="7"/>
        <v>232351019</v>
      </c>
      <c r="Q38" s="64"/>
      <c r="R38" s="64"/>
      <c r="S38" s="64"/>
      <c r="T38" s="64"/>
    </row>
    <row r="39" spans="1:20" ht="15" customHeight="1">
      <c r="A39" s="71"/>
      <c r="B39" s="9" t="s">
        <v>22</v>
      </c>
      <c r="C39" s="28">
        <v>134703</v>
      </c>
      <c r="D39" s="29">
        <v>39.950000000000003</v>
      </c>
      <c r="E39" s="6">
        <v>1.53</v>
      </c>
      <c r="F39" s="6">
        <v>4.28</v>
      </c>
      <c r="G39" s="28">
        <v>125777</v>
      </c>
      <c r="H39" s="29">
        <v>42.25</v>
      </c>
      <c r="I39" s="6">
        <v>2.0399999999999996</v>
      </c>
      <c r="J39" s="6">
        <v>5.3199999999999994</v>
      </c>
      <c r="K39" s="30">
        <f t="shared" si="6"/>
        <v>379425187</v>
      </c>
      <c r="L39" s="31">
        <f t="shared" si="7"/>
        <v>197896274</v>
      </c>
      <c r="Q39" s="64"/>
      <c r="R39" s="64"/>
      <c r="S39" s="64"/>
      <c r="T39" s="64"/>
    </row>
    <row r="40" spans="1:20" ht="15" customHeight="1">
      <c r="A40" s="71"/>
      <c r="B40" s="10" t="s">
        <v>23</v>
      </c>
      <c r="C40" s="32">
        <v>132710</v>
      </c>
      <c r="D40" s="33">
        <v>44.89</v>
      </c>
      <c r="E40" s="5">
        <v>1.9</v>
      </c>
      <c r="F40" s="5">
        <v>3.44</v>
      </c>
      <c r="G40" s="32">
        <v>132026</v>
      </c>
      <c r="H40" s="33">
        <v>41.79</v>
      </c>
      <c r="I40" s="5">
        <v>1.94</v>
      </c>
      <c r="J40" s="5">
        <v>5.12</v>
      </c>
      <c r="K40" s="30">
        <f t="shared" si="6"/>
        <v>374629188</v>
      </c>
      <c r="L40" s="31">
        <f t="shared" si="7"/>
        <v>197742417</v>
      </c>
      <c r="Q40" s="64"/>
      <c r="R40" s="64"/>
      <c r="S40" s="64"/>
      <c r="T40" s="64"/>
    </row>
    <row r="41" spans="1:20" ht="15" customHeight="1">
      <c r="A41" s="71"/>
      <c r="B41" s="9" t="s">
        <v>24</v>
      </c>
      <c r="C41" s="28">
        <v>131280</v>
      </c>
      <c r="D41" s="29">
        <v>60.26</v>
      </c>
      <c r="E41" s="6">
        <v>2.15</v>
      </c>
      <c r="F41" s="6">
        <v>7.88</v>
      </c>
      <c r="G41" s="28">
        <v>132505</v>
      </c>
      <c r="H41" s="29">
        <v>42.41</v>
      </c>
      <c r="I41" s="6">
        <v>1.94</v>
      </c>
      <c r="J41" s="6">
        <v>4.79</v>
      </c>
      <c r="K41" s="30">
        <f t="shared" si="6"/>
        <v>381566566</v>
      </c>
      <c r="L41" s="31">
        <f t="shared" si="7"/>
        <v>188423077</v>
      </c>
      <c r="Q41" s="64"/>
      <c r="R41" s="64"/>
      <c r="S41" s="64"/>
      <c r="T41" s="64"/>
    </row>
    <row r="42" spans="1:20" ht="15" customHeight="1">
      <c r="A42" s="71"/>
      <c r="B42" s="10" t="s">
        <v>25</v>
      </c>
      <c r="C42" s="32">
        <v>137995</v>
      </c>
      <c r="D42" s="33">
        <v>34.31</v>
      </c>
      <c r="E42" s="5">
        <v>1.38</v>
      </c>
      <c r="F42" s="5">
        <v>1.9</v>
      </c>
      <c r="G42" s="32">
        <v>131648</v>
      </c>
      <c r="H42" s="33">
        <v>45.98</v>
      </c>
      <c r="I42" s="5">
        <v>1.99</v>
      </c>
      <c r="J42" s="5">
        <v>5.41</v>
      </c>
      <c r="K42" s="30">
        <f t="shared" si="6"/>
        <v>421603642</v>
      </c>
      <c r="L42" s="31">
        <f t="shared" si="7"/>
        <v>229233739</v>
      </c>
      <c r="Q42" s="64"/>
      <c r="R42" s="64"/>
      <c r="S42" s="64"/>
      <c r="T42" s="64"/>
    </row>
    <row r="43" spans="1:20" ht="15" customHeight="1">
      <c r="A43" s="71"/>
      <c r="B43" s="9" t="s">
        <v>26</v>
      </c>
      <c r="C43" s="28">
        <v>141283</v>
      </c>
      <c r="D43" s="29">
        <v>37.51</v>
      </c>
      <c r="E43" s="6">
        <v>1.87</v>
      </c>
      <c r="F43" s="6">
        <v>4.71</v>
      </c>
      <c r="G43" s="28">
        <v>136091</v>
      </c>
      <c r="H43" s="29">
        <v>43.65</v>
      </c>
      <c r="I43" s="6">
        <v>1.87</v>
      </c>
      <c r="J43" s="6">
        <v>4.71</v>
      </c>
      <c r="K43" s="30">
        <f t="shared" si="6"/>
        <v>388797357</v>
      </c>
      <c r="L43" s="31">
        <f t="shared" si="7"/>
        <v>195854070</v>
      </c>
      <c r="Q43" s="64"/>
      <c r="R43" s="64"/>
      <c r="S43" s="64"/>
      <c r="T43" s="64"/>
    </row>
    <row r="44" spans="1:20" ht="15" customHeight="1">
      <c r="A44" s="71"/>
      <c r="B44" s="10" t="s">
        <v>27</v>
      </c>
      <c r="C44" s="32">
        <v>134009</v>
      </c>
      <c r="D44" s="33">
        <v>48.34</v>
      </c>
      <c r="E44" s="5">
        <v>2.2799999999999998</v>
      </c>
      <c r="F44" s="5">
        <v>7.75</v>
      </c>
      <c r="G44" s="32">
        <v>139726</v>
      </c>
      <c r="H44" s="33">
        <v>42.43</v>
      </c>
      <c r="I44" s="5">
        <v>1.87</v>
      </c>
      <c r="J44" s="5">
        <v>4.71</v>
      </c>
      <c r="K44" s="30">
        <f t="shared" si="6"/>
        <v>388025180</v>
      </c>
      <c r="L44" s="31">
        <f t="shared" si="7"/>
        <v>195465091</v>
      </c>
      <c r="Q44" s="64"/>
      <c r="R44" s="64"/>
      <c r="S44" s="64"/>
      <c r="T44" s="64"/>
    </row>
    <row r="45" spans="1:20" ht="15" customHeight="1">
      <c r="A45" s="71"/>
      <c r="B45" s="9" t="s">
        <v>28</v>
      </c>
      <c r="C45" s="28">
        <v>133392</v>
      </c>
      <c r="D45" s="29">
        <v>28.75</v>
      </c>
      <c r="E45" s="6">
        <v>1.1599999999999999</v>
      </c>
      <c r="F45" s="6">
        <v>2.0099999999999998</v>
      </c>
      <c r="G45" s="28">
        <v>135725</v>
      </c>
      <c r="H45" s="29">
        <v>43.62</v>
      </c>
      <c r="I45" s="6">
        <v>1.96</v>
      </c>
      <c r="J45" s="6">
        <v>5.3199999999999994</v>
      </c>
      <c r="K45" s="30">
        <f t="shared" si="6"/>
        <v>406134261</v>
      </c>
      <c r="L45" s="31">
        <f t="shared" si="7"/>
        <v>220472884</v>
      </c>
      <c r="Q45" s="64"/>
      <c r="R45" s="64"/>
      <c r="S45" s="64"/>
      <c r="T45" s="64"/>
    </row>
    <row r="46" spans="1:20">
      <c r="A46" s="71"/>
      <c r="B46" s="10" t="s">
        <v>29</v>
      </c>
      <c r="C46" s="32">
        <v>134011</v>
      </c>
      <c r="D46" s="33">
        <v>66.63</v>
      </c>
      <c r="E46" s="5">
        <v>2.0699999999999998</v>
      </c>
      <c r="F46" s="5">
        <v>4.5599999999999996</v>
      </c>
      <c r="G46" s="32">
        <v>134092</v>
      </c>
      <c r="H46" s="33">
        <v>40.65</v>
      </c>
      <c r="I46" s="5">
        <v>1.8</v>
      </c>
      <c r="J46" s="5">
        <v>4.66</v>
      </c>
      <c r="K46" s="30">
        <f t="shared" si="6"/>
        <v>343402907</v>
      </c>
      <c r="L46" s="31">
        <f t="shared" si="7"/>
        <v>177806394</v>
      </c>
      <c r="Q46" s="64"/>
      <c r="R46" s="64"/>
      <c r="S46" s="64"/>
      <c r="T46" s="64"/>
    </row>
    <row r="47" spans="1:20">
      <c r="A47" s="71"/>
      <c r="B47" s="9" t="s">
        <v>30</v>
      </c>
      <c r="C47" s="28">
        <v>132253</v>
      </c>
      <c r="D47" s="29">
        <v>42.89</v>
      </c>
      <c r="E47" s="6">
        <v>1.39</v>
      </c>
      <c r="F47" s="6">
        <v>3</v>
      </c>
      <c r="G47" s="28">
        <v>134036</v>
      </c>
      <c r="H47" s="29">
        <v>45.85</v>
      </c>
      <c r="I47" s="6">
        <v>1.86</v>
      </c>
      <c r="J47" s="6">
        <v>4.6399999999999997</v>
      </c>
      <c r="K47" s="30">
        <f t="shared" si="6"/>
        <v>400075344</v>
      </c>
      <c r="L47" s="31">
        <f t="shared" si="7"/>
        <v>199607483</v>
      </c>
      <c r="Q47" s="64"/>
      <c r="R47" s="64"/>
      <c r="S47" s="64"/>
      <c r="T47" s="64"/>
    </row>
    <row r="48" spans="1:20" ht="15" customHeight="1">
      <c r="A48" s="71"/>
      <c r="B48" s="10" t="s">
        <v>31</v>
      </c>
      <c r="C48" s="32">
        <v>140497</v>
      </c>
      <c r="D48" s="33">
        <v>95.51</v>
      </c>
      <c r="E48" s="5">
        <v>1.75</v>
      </c>
      <c r="F48" s="5">
        <v>4.13</v>
      </c>
      <c r="G48" s="32">
        <v>132788</v>
      </c>
      <c r="H48" s="33">
        <v>45.26</v>
      </c>
      <c r="I48" s="5">
        <v>1.77</v>
      </c>
      <c r="J48" s="5">
        <v>4.3199999999999994</v>
      </c>
      <c r="K48" s="30">
        <f t="shared" si="6"/>
        <v>372318563</v>
      </c>
      <c r="L48" s="31">
        <f t="shared" si="7"/>
        <v>181741943</v>
      </c>
      <c r="Q48" s="64"/>
      <c r="R48" s="64"/>
      <c r="S48" s="64"/>
      <c r="T48" s="64"/>
    </row>
    <row r="49" spans="1:20" ht="15" customHeight="1">
      <c r="A49" s="71"/>
      <c r="B49" s="10" t="s">
        <v>32</v>
      </c>
      <c r="C49" s="32">
        <v>145483</v>
      </c>
      <c r="D49" s="33">
        <v>70.94</v>
      </c>
      <c r="E49" s="5">
        <v>1.7</v>
      </c>
      <c r="F49" s="5">
        <v>3.88</v>
      </c>
      <c r="G49" s="32">
        <v>138185</v>
      </c>
      <c r="H49" s="33">
        <v>54.32</v>
      </c>
      <c r="I49" s="5">
        <v>1.77</v>
      </c>
      <c r="J49" s="5">
        <v>4.29</v>
      </c>
      <c r="K49" s="30">
        <f t="shared" si="6"/>
        <v>465009660</v>
      </c>
      <c r="L49" s="31">
        <f t="shared" si="7"/>
        <v>225411462</v>
      </c>
      <c r="Q49" s="64"/>
      <c r="R49" s="64"/>
      <c r="S49" s="64"/>
      <c r="T49" s="64"/>
    </row>
    <row r="50" spans="1:20" ht="15" customHeight="1">
      <c r="A50" s="71"/>
      <c r="B50" s="10" t="s">
        <v>33</v>
      </c>
      <c r="C50" s="32">
        <v>153501</v>
      </c>
      <c r="D50" s="33">
        <v>146.07</v>
      </c>
      <c r="E50" s="5">
        <v>2.29</v>
      </c>
      <c r="F50" s="5">
        <v>3.66</v>
      </c>
      <c r="G50" s="32">
        <v>143294</v>
      </c>
      <c r="H50" s="33">
        <v>57.65</v>
      </c>
      <c r="I50" s="5">
        <v>1.76</v>
      </c>
      <c r="J50" s="5">
        <v>4.21</v>
      </c>
      <c r="K50" s="30">
        <f t="shared" si="6"/>
        <v>508871385</v>
      </c>
      <c r="L50" s="31">
        <f t="shared" si="7"/>
        <v>243448696</v>
      </c>
      <c r="Q50" s="64"/>
      <c r="R50" s="64"/>
      <c r="S50" s="64"/>
      <c r="T50" s="64"/>
    </row>
    <row r="51" spans="1:20" ht="15" customHeight="1">
      <c r="A51" s="71"/>
      <c r="B51" s="10" t="s">
        <v>34</v>
      </c>
      <c r="C51" s="32">
        <v>149381</v>
      </c>
      <c r="D51" s="33">
        <v>70.39</v>
      </c>
      <c r="E51" s="5">
        <v>1.1599999999999999</v>
      </c>
      <c r="F51" s="5">
        <v>1.43</v>
      </c>
      <c r="G51" s="32">
        <v>150439</v>
      </c>
      <c r="H51" s="33">
        <v>69.180000000000007</v>
      </c>
      <c r="I51" s="5">
        <v>1.87</v>
      </c>
      <c r="J51" s="5">
        <v>4.0999999999999996</v>
      </c>
      <c r="K51" s="30">
        <f t="shared" si="6"/>
        <v>681162368</v>
      </c>
      <c r="L51" s="31">
        <f t="shared" si="7"/>
        <v>298691520</v>
      </c>
      <c r="Q51" s="64"/>
      <c r="R51" s="64"/>
      <c r="S51" s="64"/>
      <c r="T51" s="64"/>
    </row>
    <row r="52" spans="1:20" ht="15" customHeight="1">
      <c r="A52" s="71"/>
      <c r="B52" s="10" t="s">
        <v>35</v>
      </c>
      <c r="C52" s="32">
        <v>150811</v>
      </c>
      <c r="D52" s="33">
        <v>84.54</v>
      </c>
      <c r="E52" s="5">
        <v>1.23</v>
      </c>
      <c r="F52" s="5">
        <v>1.32</v>
      </c>
      <c r="G52" s="32">
        <v>149699</v>
      </c>
      <c r="H52" s="33">
        <v>69.430000000000007</v>
      </c>
      <c r="I52" s="5">
        <v>1.73</v>
      </c>
      <c r="J52" s="5">
        <v>3.57</v>
      </c>
      <c r="K52" s="30">
        <f t="shared" ref="K52:K54" si="8">ROUND(G52*H52*I52*35, 0)</f>
        <v>629332575</v>
      </c>
      <c r="L52" s="31">
        <f t="shared" ref="L52:L54" si="9">ROUND(G52*H52*J52*7, 0)</f>
        <v>259736103</v>
      </c>
      <c r="Q52" s="64"/>
      <c r="R52" s="64"/>
      <c r="S52" s="64"/>
      <c r="T52" s="64"/>
    </row>
    <row r="53" spans="1:20" ht="15" customHeight="1">
      <c r="A53" s="71"/>
      <c r="B53" s="10" t="s">
        <v>36</v>
      </c>
      <c r="C53" s="32">
        <v>151740</v>
      </c>
      <c r="D53" s="33">
        <v>54.19</v>
      </c>
      <c r="E53" s="5">
        <v>1.29</v>
      </c>
      <c r="F53" s="5">
        <v>2.02</v>
      </c>
      <c r="G53" s="32">
        <v>150478</v>
      </c>
      <c r="H53" s="33">
        <v>72.460000000000008</v>
      </c>
      <c r="I53" s="5">
        <v>1.63</v>
      </c>
      <c r="J53" s="5">
        <v>3.12</v>
      </c>
      <c r="K53" s="30">
        <f t="shared" si="8"/>
        <v>622052427</v>
      </c>
      <c r="L53" s="31">
        <f t="shared" si="9"/>
        <v>238135408</v>
      </c>
      <c r="Q53" s="64"/>
      <c r="R53" s="64"/>
      <c r="S53" s="64"/>
      <c r="T53" s="64"/>
    </row>
    <row r="54" spans="1:20" ht="15" customHeight="1">
      <c r="A54" s="71"/>
      <c r="B54" s="10" t="s">
        <v>37</v>
      </c>
      <c r="C54" s="32">
        <v>148262</v>
      </c>
      <c r="D54" s="33">
        <v>45.68</v>
      </c>
      <c r="E54" s="5">
        <v>1.2</v>
      </c>
      <c r="F54" s="5">
        <v>1.91</v>
      </c>
      <c r="G54" s="32">
        <v>151362</v>
      </c>
      <c r="H54" s="33">
        <v>68.81</v>
      </c>
      <c r="I54" s="5">
        <v>1.57</v>
      </c>
      <c r="J54" s="5">
        <v>2.9</v>
      </c>
      <c r="K54" s="30">
        <f t="shared" si="8"/>
        <v>572316296</v>
      </c>
      <c r="L54" s="31">
        <f t="shared" si="9"/>
        <v>211428950</v>
      </c>
      <c r="Q54" s="64"/>
      <c r="R54" s="64"/>
      <c r="S54" s="64"/>
      <c r="T54" s="64"/>
    </row>
    <row r="55" spans="1:20" ht="15" customHeight="1">
      <c r="A55" s="71"/>
      <c r="B55" s="10" t="s">
        <v>38</v>
      </c>
      <c r="C55" s="32">
        <v>147401</v>
      </c>
      <c r="D55" s="33">
        <v>144.16999999999999</v>
      </c>
      <c r="E55" s="5">
        <v>1.51</v>
      </c>
      <c r="F55" s="5">
        <v>4.0199999999999996</v>
      </c>
      <c r="G55" s="32">
        <v>149192</v>
      </c>
      <c r="H55" s="33">
        <v>64.190000000000012</v>
      </c>
      <c r="I55" s="5">
        <v>1.5</v>
      </c>
      <c r="J55" s="5">
        <v>2.71</v>
      </c>
      <c r="K55" s="30">
        <f t="shared" si="6"/>
        <v>502773310</v>
      </c>
      <c r="L55" s="31">
        <f t="shared" si="7"/>
        <v>181668756</v>
      </c>
      <c r="Q55" s="64"/>
      <c r="R55" s="64"/>
      <c r="S55" s="64"/>
      <c r="T55" s="64"/>
    </row>
    <row r="56" spans="1:20" ht="15" customHeight="1">
      <c r="A56" s="71"/>
      <c r="B56" s="65" t="s">
        <v>39</v>
      </c>
      <c r="C56" s="32">
        <v>143416</v>
      </c>
      <c r="D56" s="33">
        <v>99.33</v>
      </c>
      <c r="E56" s="5">
        <v>1.56</v>
      </c>
      <c r="F56" s="5">
        <v>2.36</v>
      </c>
      <c r="G56" s="32">
        <v>147958</v>
      </c>
      <c r="H56" s="33">
        <v>77.03</v>
      </c>
      <c r="I56" s="5">
        <v>1.51</v>
      </c>
      <c r="J56" s="5">
        <v>2.98</v>
      </c>
      <c r="K56" s="30">
        <f t="shared" si="6"/>
        <v>602342271</v>
      </c>
      <c r="L56" s="31">
        <f t="shared" si="7"/>
        <v>237745691</v>
      </c>
      <c r="Q56" s="64"/>
      <c r="R56" s="64"/>
      <c r="S56" s="64"/>
      <c r="T56" s="64"/>
    </row>
    <row r="57" spans="1:20" ht="15" customHeight="1">
      <c r="A57" s="71"/>
      <c r="B57" s="65" t="s">
        <v>40</v>
      </c>
      <c r="C57" s="32">
        <v>155042</v>
      </c>
      <c r="D57" s="33">
        <v>111.68</v>
      </c>
      <c r="E57" s="5">
        <v>1.49</v>
      </c>
      <c r="F57" s="5">
        <v>2.85</v>
      </c>
      <c r="G57" s="32">
        <v>144838</v>
      </c>
      <c r="H57" s="33">
        <v>81.489999999999995</v>
      </c>
      <c r="I57" s="5">
        <v>1.52</v>
      </c>
      <c r="J57" s="5">
        <v>2.86</v>
      </c>
      <c r="K57" s="30">
        <f t="shared" si="6"/>
        <v>627911547</v>
      </c>
      <c r="L57" s="31">
        <f t="shared" si="7"/>
        <v>236293029</v>
      </c>
      <c r="Q57" s="64"/>
      <c r="R57" s="64"/>
      <c r="S57" s="64"/>
      <c r="T57" s="64"/>
    </row>
    <row r="58" spans="1:20" ht="15" customHeight="1">
      <c r="A58" s="71"/>
      <c r="B58" s="65" t="s">
        <v>41</v>
      </c>
      <c r="C58" s="32">
        <v>168317</v>
      </c>
      <c r="D58" s="33">
        <v>101.23</v>
      </c>
      <c r="E58" s="5">
        <v>1.3</v>
      </c>
      <c r="F58" s="5">
        <v>2.92</v>
      </c>
      <c r="G58" s="32">
        <v>151981</v>
      </c>
      <c r="H58" s="33">
        <v>87.53</v>
      </c>
      <c r="I58" s="5">
        <v>1.51</v>
      </c>
      <c r="J58" s="5">
        <v>2.86</v>
      </c>
      <c r="K58" s="30">
        <f t="shared" ref="K58" si="10">ROUND(G58*H58*I58*35, 0)</f>
        <v>703058103</v>
      </c>
      <c r="L58" s="31">
        <f t="shared" ref="L58" si="11">ROUND(G58*H58*J58*7, 0)</f>
        <v>266323997</v>
      </c>
      <c r="Q58" s="64"/>
      <c r="R58" s="64"/>
      <c r="S58" s="64"/>
      <c r="T58" s="64"/>
    </row>
    <row r="59" spans="1:20" ht="15" customHeight="1">
      <c r="A59" s="36"/>
      <c r="B59" s="37"/>
      <c r="C59" s="32"/>
      <c r="D59" s="33"/>
      <c r="E59" s="5"/>
      <c r="F59" s="5"/>
      <c r="G59" s="32"/>
      <c r="H59" s="33"/>
      <c r="I59" s="5"/>
      <c r="J59" s="5"/>
      <c r="K59" s="34"/>
      <c r="L59" s="35"/>
    </row>
    <row r="60" spans="1:20" ht="15" customHeight="1">
      <c r="A60" s="72" t="s">
        <v>43</v>
      </c>
      <c r="B60" s="9" t="s">
        <v>16</v>
      </c>
      <c r="C60" s="28">
        <v>33128</v>
      </c>
      <c r="D60" s="29">
        <v>65.709999999999994</v>
      </c>
      <c r="E60" s="6">
        <v>2.2799999999999998</v>
      </c>
      <c r="F60" s="6">
        <v>5.22</v>
      </c>
      <c r="G60" s="28">
        <v>33128</v>
      </c>
      <c r="H60" s="29">
        <v>65.709999999999994</v>
      </c>
      <c r="I60" s="6">
        <v>2.2799999999999998</v>
      </c>
      <c r="J60" s="6">
        <v>5.22</v>
      </c>
      <c r="K60" s="30">
        <f t="shared" ref="K60" si="12">ROUND(G60*H60*I60*35, 0)</f>
        <v>173711902</v>
      </c>
      <c r="L60" s="31">
        <f t="shared" ref="L60" si="13">ROUND(G60*H60*J60*7, 0)</f>
        <v>79541766</v>
      </c>
      <c r="Q60" s="64"/>
      <c r="R60" s="64"/>
      <c r="S60" s="64"/>
      <c r="T60" s="64"/>
    </row>
    <row r="61" spans="1:20" ht="15" customHeight="1">
      <c r="A61" s="71"/>
      <c r="B61" s="10" t="s">
        <v>17</v>
      </c>
      <c r="C61" s="32">
        <v>35271</v>
      </c>
      <c r="D61" s="33">
        <v>70.02</v>
      </c>
      <c r="E61" s="5">
        <v>2.35</v>
      </c>
      <c r="F61" s="5">
        <v>6.21</v>
      </c>
      <c r="G61" s="32">
        <v>33128</v>
      </c>
      <c r="H61" s="33">
        <v>65.709999999999994</v>
      </c>
      <c r="I61" s="5">
        <v>2.2799999999999998</v>
      </c>
      <c r="J61" s="5">
        <v>5.22</v>
      </c>
      <c r="K61" s="30">
        <f t="shared" ref="K61:K84" si="14">ROUND(G61*H61*I61*35, 0)</f>
        <v>173711902</v>
      </c>
      <c r="L61" s="31">
        <f t="shared" ref="L61:L84" si="15">ROUND(G61*H61*J61*7, 0)</f>
        <v>79541766</v>
      </c>
      <c r="Q61" s="64"/>
      <c r="R61" s="64"/>
      <c r="S61" s="64"/>
      <c r="T61" s="64"/>
    </row>
    <row r="62" spans="1:20" ht="15" customHeight="1">
      <c r="A62" s="71"/>
      <c r="B62" s="9" t="s">
        <v>18</v>
      </c>
      <c r="C62" s="28">
        <v>31366</v>
      </c>
      <c r="D62" s="29">
        <v>26.72</v>
      </c>
      <c r="E62" s="6">
        <v>1.36</v>
      </c>
      <c r="F62" s="6">
        <v>1.56</v>
      </c>
      <c r="G62" s="28">
        <v>34629</v>
      </c>
      <c r="H62" s="29">
        <v>66.58</v>
      </c>
      <c r="I62" s="6">
        <v>2.2999999999999998</v>
      </c>
      <c r="J62" s="6">
        <v>5.42</v>
      </c>
      <c r="K62" s="30">
        <f t="shared" si="14"/>
        <v>185600705</v>
      </c>
      <c r="L62" s="31">
        <f t="shared" si="15"/>
        <v>87474419</v>
      </c>
      <c r="Q62" s="64"/>
      <c r="R62" s="64"/>
      <c r="S62" s="64"/>
      <c r="T62" s="64"/>
    </row>
    <row r="63" spans="1:20" ht="15" customHeight="1">
      <c r="A63" s="71"/>
      <c r="B63" s="10" t="s">
        <v>19</v>
      </c>
      <c r="C63" s="32">
        <v>34049</v>
      </c>
      <c r="D63" s="33">
        <v>28.73</v>
      </c>
      <c r="E63" s="5">
        <v>1.28</v>
      </c>
      <c r="F63" s="5">
        <v>2.84</v>
      </c>
      <c r="G63" s="32">
        <v>32345</v>
      </c>
      <c r="H63" s="33">
        <v>58.61</v>
      </c>
      <c r="I63" s="5">
        <v>2.1199999999999997</v>
      </c>
      <c r="J63" s="5">
        <v>4.6499999999999995</v>
      </c>
      <c r="K63" s="30">
        <f t="shared" si="14"/>
        <v>140663941</v>
      </c>
      <c r="L63" s="31">
        <f t="shared" si="15"/>
        <v>61706352</v>
      </c>
      <c r="Q63" s="64"/>
      <c r="R63" s="64"/>
      <c r="S63" s="64"/>
      <c r="T63" s="64"/>
    </row>
    <row r="64" spans="1:20" ht="15" customHeight="1">
      <c r="A64" s="71"/>
      <c r="B64" s="9" t="s">
        <v>20</v>
      </c>
      <c r="C64" s="28">
        <v>33230</v>
      </c>
      <c r="D64" s="29">
        <v>47.4</v>
      </c>
      <c r="E64" s="6">
        <v>2.15</v>
      </c>
      <c r="F64" s="6">
        <v>5.44</v>
      </c>
      <c r="G64" s="28">
        <v>33538</v>
      </c>
      <c r="H64" s="29">
        <v>52.64</v>
      </c>
      <c r="I64" s="6">
        <v>1.96</v>
      </c>
      <c r="J64" s="6">
        <v>4.29</v>
      </c>
      <c r="K64" s="30">
        <f t="shared" si="14"/>
        <v>121109206</v>
      </c>
      <c r="L64" s="31">
        <f t="shared" si="15"/>
        <v>53016173</v>
      </c>
      <c r="Q64" s="64"/>
      <c r="R64" s="64"/>
      <c r="S64" s="64"/>
      <c r="T64" s="64"/>
    </row>
    <row r="65" spans="1:20" ht="15" customHeight="1">
      <c r="A65" s="71"/>
      <c r="B65" s="10" t="s">
        <v>21</v>
      </c>
      <c r="C65" s="32">
        <v>32811</v>
      </c>
      <c r="D65" s="33">
        <v>30.73</v>
      </c>
      <c r="E65" s="5">
        <v>1.3</v>
      </c>
      <c r="F65" s="5">
        <v>1.53</v>
      </c>
      <c r="G65" s="32">
        <v>33323</v>
      </c>
      <c r="H65" s="33">
        <v>51.6</v>
      </c>
      <c r="I65" s="5">
        <v>2</v>
      </c>
      <c r="J65" s="5">
        <v>4.5199999999999996</v>
      </c>
      <c r="K65" s="30">
        <f t="shared" si="14"/>
        <v>120362676</v>
      </c>
      <c r="L65" s="31">
        <f t="shared" si="15"/>
        <v>54403930</v>
      </c>
      <c r="Q65" s="64"/>
      <c r="R65" s="64"/>
      <c r="S65" s="64"/>
      <c r="T65" s="64"/>
    </row>
    <row r="66" spans="1:20" ht="15" customHeight="1">
      <c r="A66" s="71"/>
      <c r="B66" s="9" t="s">
        <v>22</v>
      </c>
      <c r="C66" s="28">
        <v>34737</v>
      </c>
      <c r="D66" s="29">
        <v>45.44</v>
      </c>
      <c r="E66" s="6">
        <v>2.12</v>
      </c>
      <c r="F66" s="6">
        <v>4.8099999999999996</v>
      </c>
      <c r="G66" s="28">
        <v>32965</v>
      </c>
      <c r="H66" s="29">
        <v>47.43</v>
      </c>
      <c r="I66" s="6">
        <v>1.86</v>
      </c>
      <c r="J66" s="6">
        <v>3.9299999999999997</v>
      </c>
      <c r="K66" s="30">
        <f t="shared" si="14"/>
        <v>101785800</v>
      </c>
      <c r="L66" s="31">
        <f t="shared" si="15"/>
        <v>43012709</v>
      </c>
      <c r="Q66" s="64"/>
      <c r="R66" s="64"/>
      <c r="S66" s="64"/>
      <c r="T66" s="64"/>
    </row>
    <row r="67" spans="1:20" ht="15" customHeight="1">
      <c r="A67" s="71"/>
      <c r="B67" s="10" t="s">
        <v>23</v>
      </c>
      <c r="C67" s="32">
        <v>37238</v>
      </c>
      <c r="D67" s="33">
        <v>51.61</v>
      </c>
      <c r="E67" s="5">
        <v>1.59</v>
      </c>
      <c r="F67" s="5">
        <v>4</v>
      </c>
      <c r="G67" s="32">
        <v>34206</v>
      </c>
      <c r="H67" s="33">
        <v>47.04</v>
      </c>
      <c r="I67" s="5">
        <v>1.92</v>
      </c>
      <c r="J67" s="5">
        <v>4.1099999999999994</v>
      </c>
      <c r="K67" s="30">
        <f t="shared" si="14"/>
        <v>108128176</v>
      </c>
      <c r="L67" s="31">
        <f t="shared" si="15"/>
        <v>46292375</v>
      </c>
      <c r="Q67" s="64"/>
      <c r="R67" s="64"/>
      <c r="S67" s="64"/>
      <c r="T67" s="64"/>
    </row>
    <row r="68" spans="1:20" ht="15" customHeight="1">
      <c r="A68" s="71"/>
      <c r="B68" s="9" t="s">
        <v>24</v>
      </c>
      <c r="C68" s="28">
        <v>36974</v>
      </c>
      <c r="D68" s="29">
        <v>125.22</v>
      </c>
      <c r="E68" s="6">
        <v>2.69</v>
      </c>
      <c r="F68" s="6">
        <v>4.17</v>
      </c>
      <c r="G68" s="28">
        <v>36329</v>
      </c>
      <c r="H68" s="29">
        <v>47.96</v>
      </c>
      <c r="I68" s="6">
        <v>1.86</v>
      </c>
      <c r="J68" s="6">
        <v>4.09</v>
      </c>
      <c r="K68" s="30">
        <f t="shared" si="14"/>
        <v>113426258</v>
      </c>
      <c r="L68" s="31">
        <f t="shared" si="15"/>
        <v>49883161</v>
      </c>
      <c r="Q68" s="64"/>
      <c r="R68" s="64"/>
      <c r="S68" s="64"/>
      <c r="T68" s="64"/>
    </row>
    <row r="69" spans="1:20" ht="15" customHeight="1">
      <c r="A69" s="71"/>
      <c r="B69" s="10" t="s">
        <v>25</v>
      </c>
      <c r="C69" s="32">
        <v>36728</v>
      </c>
      <c r="D69" s="33">
        <v>81.96</v>
      </c>
      <c r="E69" s="5">
        <v>2.38</v>
      </c>
      <c r="F69" s="5">
        <v>7.69</v>
      </c>
      <c r="G69" s="32">
        <v>36781</v>
      </c>
      <c r="H69" s="33">
        <v>57.559999999999995</v>
      </c>
      <c r="I69" s="5">
        <v>2.0299999999999998</v>
      </c>
      <c r="J69" s="5">
        <v>4.1099999999999994</v>
      </c>
      <c r="K69" s="30">
        <f t="shared" si="14"/>
        <v>150420975</v>
      </c>
      <c r="L69" s="31">
        <f t="shared" si="15"/>
        <v>60909380</v>
      </c>
      <c r="Q69" s="64"/>
      <c r="R69" s="64"/>
      <c r="S69" s="64"/>
      <c r="T69" s="64"/>
    </row>
    <row r="70" spans="1:20" ht="15" customHeight="1">
      <c r="A70" s="71"/>
      <c r="B70" s="9" t="s">
        <v>26</v>
      </c>
      <c r="C70" s="28">
        <v>36736</v>
      </c>
      <c r="D70" s="29">
        <v>67.66</v>
      </c>
      <c r="E70" s="6">
        <v>2.84</v>
      </c>
      <c r="F70" s="6">
        <v>7.05</v>
      </c>
      <c r="G70" s="28">
        <v>36744</v>
      </c>
      <c r="H70" s="29">
        <v>62.44</v>
      </c>
      <c r="I70" s="6">
        <v>2.1</v>
      </c>
      <c r="J70" s="6">
        <v>4.83</v>
      </c>
      <c r="K70" s="30">
        <f t="shared" si="14"/>
        <v>168630709</v>
      </c>
      <c r="L70" s="31">
        <f t="shared" si="15"/>
        <v>77570126</v>
      </c>
      <c r="Q70" s="64"/>
      <c r="R70" s="64"/>
      <c r="S70" s="64"/>
      <c r="T70" s="64"/>
    </row>
    <row r="71" spans="1:20" ht="15" customHeight="1">
      <c r="A71" s="71"/>
      <c r="B71" s="10" t="s">
        <v>27</v>
      </c>
      <c r="C71" s="32">
        <v>36649</v>
      </c>
      <c r="D71" s="33">
        <v>43.61</v>
      </c>
      <c r="E71" s="5">
        <v>2.64</v>
      </c>
      <c r="F71" s="5">
        <v>11.44</v>
      </c>
      <c r="G71" s="32">
        <v>36739</v>
      </c>
      <c r="H71" s="33">
        <v>63.489999999999995</v>
      </c>
      <c r="I71" s="5">
        <v>2.25</v>
      </c>
      <c r="J71" s="5">
        <v>5.2799999999999994</v>
      </c>
      <c r="K71" s="30">
        <f t="shared" si="14"/>
        <v>183689030</v>
      </c>
      <c r="L71" s="31">
        <f t="shared" si="15"/>
        <v>86211385</v>
      </c>
      <c r="Q71" s="64"/>
      <c r="R71" s="64"/>
      <c r="S71" s="64"/>
      <c r="T71" s="64"/>
    </row>
    <row r="72" spans="1:20">
      <c r="A72" s="71"/>
      <c r="B72" s="9" t="s">
        <v>28</v>
      </c>
      <c r="C72" s="28">
        <v>35901</v>
      </c>
      <c r="D72" s="29">
        <v>25.55</v>
      </c>
      <c r="E72" s="6">
        <v>1.21</v>
      </c>
      <c r="F72" s="6">
        <v>1.51</v>
      </c>
      <c r="G72" s="28">
        <v>36676</v>
      </c>
      <c r="H72" s="29">
        <v>59.519999999999996</v>
      </c>
      <c r="I72" s="6">
        <v>2.3299999999999996</v>
      </c>
      <c r="J72" s="6">
        <v>6.34</v>
      </c>
      <c r="K72" s="30">
        <f t="shared" si="14"/>
        <v>178020023</v>
      </c>
      <c r="L72" s="31">
        <f t="shared" si="15"/>
        <v>96879566</v>
      </c>
      <c r="Q72" s="64"/>
      <c r="R72" s="64"/>
      <c r="S72" s="64"/>
      <c r="T72" s="64"/>
    </row>
    <row r="73" spans="1:20" ht="15" customHeight="1">
      <c r="A73" s="71"/>
      <c r="B73" s="10" t="s">
        <v>29</v>
      </c>
      <c r="C73" s="32">
        <v>36887</v>
      </c>
      <c r="D73" s="33">
        <v>36.159999999999997</v>
      </c>
      <c r="E73" s="5">
        <v>1.32</v>
      </c>
      <c r="F73" s="5">
        <v>2.68</v>
      </c>
      <c r="G73" s="32">
        <v>36134</v>
      </c>
      <c r="H73" s="33">
        <v>52.73</v>
      </c>
      <c r="I73" s="5">
        <v>2.11</v>
      </c>
      <c r="J73" s="5">
        <v>5.38</v>
      </c>
      <c r="K73" s="30">
        <f t="shared" si="14"/>
        <v>140709789</v>
      </c>
      <c r="L73" s="31">
        <f t="shared" si="15"/>
        <v>71755324</v>
      </c>
      <c r="Q73" s="64"/>
      <c r="R73" s="64"/>
      <c r="S73" s="64"/>
      <c r="T73" s="64"/>
    </row>
    <row r="74" spans="1:20" ht="15" customHeight="1">
      <c r="A74" s="71"/>
      <c r="B74" s="9" t="s">
        <v>30</v>
      </c>
      <c r="C74" s="28">
        <v>35462</v>
      </c>
      <c r="D74" s="29">
        <v>48.06</v>
      </c>
      <c r="E74" s="6">
        <v>2.0499999999999998</v>
      </c>
      <c r="F74" s="6">
        <v>5.38</v>
      </c>
      <c r="G74" s="28">
        <v>36662</v>
      </c>
      <c r="H74" s="29">
        <v>49.419999999999995</v>
      </c>
      <c r="I74" s="6">
        <v>1.96</v>
      </c>
      <c r="J74" s="6">
        <v>4.84</v>
      </c>
      <c r="K74" s="30">
        <f t="shared" si="14"/>
        <v>124291952</v>
      </c>
      <c r="L74" s="31">
        <f t="shared" si="15"/>
        <v>61385005</v>
      </c>
      <c r="Q74" s="64"/>
      <c r="R74" s="64"/>
      <c r="S74" s="64"/>
      <c r="T74" s="64"/>
    </row>
    <row r="75" spans="1:20" ht="15" customHeight="1">
      <c r="A75" s="71"/>
      <c r="B75" s="10" t="s">
        <v>31</v>
      </c>
      <c r="C75" s="32">
        <v>32562</v>
      </c>
      <c r="D75" s="33">
        <v>33.92</v>
      </c>
      <c r="E75" s="5">
        <v>1.39</v>
      </c>
      <c r="F75" s="5">
        <v>2.36</v>
      </c>
      <c r="G75" s="32">
        <v>35822</v>
      </c>
      <c r="H75" s="33">
        <v>49.15</v>
      </c>
      <c r="I75" s="5">
        <v>1.98</v>
      </c>
      <c r="J75" s="5">
        <v>4.95</v>
      </c>
      <c r="K75" s="30">
        <f t="shared" si="14"/>
        <v>122013135</v>
      </c>
      <c r="L75" s="31">
        <f t="shared" si="15"/>
        <v>61006568</v>
      </c>
      <c r="Q75" s="64"/>
      <c r="R75" s="64"/>
      <c r="S75" s="64"/>
      <c r="T75" s="64"/>
    </row>
    <row r="76" spans="1:20" ht="15" customHeight="1">
      <c r="A76" s="71"/>
      <c r="B76" s="10" t="s">
        <v>32</v>
      </c>
      <c r="C76" s="32">
        <v>35392</v>
      </c>
      <c r="D76" s="33">
        <v>53.5</v>
      </c>
      <c r="E76" s="5">
        <v>1.55</v>
      </c>
      <c r="F76" s="5">
        <v>2.69</v>
      </c>
      <c r="G76" s="32">
        <v>33540</v>
      </c>
      <c r="H76" s="33">
        <v>46.11</v>
      </c>
      <c r="I76" s="5">
        <v>1.87</v>
      </c>
      <c r="J76" s="5">
        <v>4.4399999999999995</v>
      </c>
      <c r="K76" s="30">
        <f t="shared" si="14"/>
        <v>101220349</v>
      </c>
      <c r="L76" s="31">
        <f t="shared" si="15"/>
        <v>48066134</v>
      </c>
      <c r="Q76" s="64"/>
      <c r="R76" s="64"/>
      <c r="S76" s="64"/>
      <c r="T76" s="64"/>
    </row>
    <row r="77" spans="1:20" ht="15" customHeight="1">
      <c r="A77" s="71"/>
      <c r="B77" s="10" t="s">
        <v>33</v>
      </c>
      <c r="C77" s="32">
        <v>33411</v>
      </c>
      <c r="D77" s="33">
        <v>119.5</v>
      </c>
      <c r="E77" s="5">
        <v>1.88</v>
      </c>
      <c r="F77" s="5">
        <v>5.64</v>
      </c>
      <c r="G77" s="32">
        <v>34837</v>
      </c>
      <c r="H77" s="33">
        <v>47.589999999999996</v>
      </c>
      <c r="I77" s="5">
        <v>1.81</v>
      </c>
      <c r="J77" s="5">
        <v>4.09</v>
      </c>
      <c r="K77" s="30">
        <f t="shared" si="14"/>
        <v>105027511</v>
      </c>
      <c r="L77" s="31">
        <f t="shared" si="15"/>
        <v>47465472</v>
      </c>
      <c r="Q77" s="64"/>
      <c r="R77" s="64"/>
      <c r="S77" s="64"/>
      <c r="T77" s="64"/>
    </row>
    <row r="78" spans="1:20" ht="15" customHeight="1">
      <c r="A78" s="71"/>
      <c r="B78" s="10" t="s">
        <v>34</v>
      </c>
      <c r="C78" s="32">
        <v>33318</v>
      </c>
      <c r="D78" s="33">
        <v>108.02</v>
      </c>
      <c r="E78" s="5">
        <v>1.85</v>
      </c>
      <c r="F78" s="5">
        <v>5.07</v>
      </c>
      <c r="G78" s="32">
        <v>33839</v>
      </c>
      <c r="H78" s="33">
        <v>57.11</v>
      </c>
      <c r="I78" s="5">
        <v>1.83</v>
      </c>
      <c r="J78" s="5">
        <v>4.4000000000000004</v>
      </c>
      <c r="K78" s="30">
        <f t="shared" si="14"/>
        <v>123779526</v>
      </c>
      <c r="L78" s="31">
        <f t="shared" si="15"/>
        <v>59522395</v>
      </c>
      <c r="Q78" s="64"/>
      <c r="R78" s="64"/>
      <c r="S78" s="64"/>
      <c r="T78" s="64"/>
    </row>
    <row r="79" spans="1:20" ht="15" customHeight="1">
      <c r="A79" s="71"/>
      <c r="B79" s="10" t="s">
        <v>35</v>
      </c>
      <c r="C79" s="32">
        <v>33860</v>
      </c>
      <c r="D79" s="33">
        <v>144.77000000000001</v>
      </c>
      <c r="E79" s="5">
        <v>1.96</v>
      </c>
      <c r="F79" s="5">
        <v>6.72</v>
      </c>
      <c r="G79" s="32">
        <v>33475</v>
      </c>
      <c r="H79" s="33">
        <v>67.300000000000011</v>
      </c>
      <c r="I79" s="5">
        <v>1.84</v>
      </c>
      <c r="J79" s="5">
        <v>4.54</v>
      </c>
      <c r="K79" s="30">
        <f t="shared" ref="K79:K81" si="16">ROUND(G79*H79*I79*35, 0)</f>
        <v>145084667</v>
      </c>
      <c r="L79" s="31">
        <f>ROUND(G79*H79*J79*7, 0)</f>
        <v>71596129</v>
      </c>
      <c r="Q79" s="64"/>
      <c r="R79" s="64"/>
      <c r="S79" s="64"/>
      <c r="T79" s="64"/>
    </row>
    <row r="80" spans="1:20" ht="15" customHeight="1">
      <c r="A80" s="71"/>
      <c r="B80" s="10" t="s">
        <v>36</v>
      </c>
      <c r="C80" s="32">
        <v>31620</v>
      </c>
      <c r="D80" s="33">
        <v>69.69</v>
      </c>
      <c r="E80" s="5">
        <v>1.62</v>
      </c>
      <c r="F80" s="5">
        <v>4.0999999999999996</v>
      </c>
      <c r="G80" s="32">
        <v>33745</v>
      </c>
      <c r="H80" s="33">
        <v>80.760000000000005</v>
      </c>
      <c r="I80" s="5">
        <v>1.87</v>
      </c>
      <c r="J80" s="5">
        <v>4.9799999999999995</v>
      </c>
      <c r="K80" s="30">
        <f t="shared" si="16"/>
        <v>178367364</v>
      </c>
      <c r="L80" s="31">
        <f t="shared" ref="L80:L81" si="17">ROUND(G80*H80*J80*7, 0)</f>
        <v>95002083</v>
      </c>
      <c r="Q80" s="64"/>
      <c r="R80" s="64"/>
      <c r="S80" s="64"/>
      <c r="T80" s="64"/>
    </row>
    <row r="81" spans="1:20" ht="15" customHeight="1">
      <c r="A81" s="71"/>
      <c r="B81" s="10" t="s">
        <v>37</v>
      </c>
      <c r="C81" s="32">
        <v>29366</v>
      </c>
      <c r="D81" s="33">
        <v>34.49</v>
      </c>
      <c r="E81" s="5">
        <v>1.96</v>
      </c>
      <c r="F81" s="5">
        <v>5.71</v>
      </c>
      <c r="G81" s="32">
        <v>32258</v>
      </c>
      <c r="H81" s="33">
        <v>78.550000000000011</v>
      </c>
      <c r="I81" s="5">
        <v>1.82</v>
      </c>
      <c r="J81" s="5">
        <v>4.8099999999999996</v>
      </c>
      <c r="K81" s="30">
        <f t="shared" si="16"/>
        <v>161407258</v>
      </c>
      <c r="L81" s="31">
        <f t="shared" si="17"/>
        <v>85315265</v>
      </c>
      <c r="Q81" s="64"/>
      <c r="R81" s="64"/>
      <c r="S81" s="64"/>
      <c r="T81" s="64"/>
    </row>
    <row r="82" spans="1:20" ht="15" customHeight="1">
      <c r="A82" s="71"/>
      <c r="B82" s="10" t="s">
        <v>38</v>
      </c>
      <c r="C82" s="32">
        <v>29619</v>
      </c>
      <c r="D82" s="33">
        <v>70.52</v>
      </c>
      <c r="E82" s="5">
        <v>1.6</v>
      </c>
      <c r="F82" s="5">
        <v>2.62</v>
      </c>
      <c r="G82" s="32">
        <v>30234</v>
      </c>
      <c r="H82" s="33">
        <v>69.740000000000009</v>
      </c>
      <c r="I82" s="5">
        <v>1.85</v>
      </c>
      <c r="J82" s="5">
        <v>4.99</v>
      </c>
      <c r="K82" s="30">
        <f t="shared" si="14"/>
        <v>136526616</v>
      </c>
      <c r="L82" s="31">
        <f t="shared" si="15"/>
        <v>73650574</v>
      </c>
      <c r="Q82" s="64"/>
      <c r="R82" s="64"/>
      <c r="S82" s="64"/>
      <c r="T82" s="64"/>
    </row>
    <row r="83" spans="1:20" ht="15" customHeight="1">
      <c r="A83" s="71"/>
      <c r="B83" s="65" t="s">
        <v>39</v>
      </c>
      <c r="C83" s="32">
        <v>28416</v>
      </c>
      <c r="D83" s="33">
        <v>62.83</v>
      </c>
      <c r="E83" s="5">
        <v>1.66</v>
      </c>
      <c r="F83" s="5">
        <v>3.36</v>
      </c>
      <c r="G83" s="32">
        <v>29824</v>
      </c>
      <c r="H83" s="33">
        <v>69.900000000000006</v>
      </c>
      <c r="I83" s="5">
        <v>1.79</v>
      </c>
      <c r="J83" s="5">
        <v>4.43</v>
      </c>
      <c r="K83" s="30">
        <f t="shared" si="14"/>
        <v>130606305</v>
      </c>
      <c r="L83" s="31">
        <f t="shared" si="15"/>
        <v>64646473</v>
      </c>
      <c r="Q83" s="64"/>
      <c r="R83" s="64"/>
      <c r="S83" s="64"/>
      <c r="T83" s="64"/>
    </row>
    <row r="84" spans="1:20" ht="15" customHeight="1">
      <c r="A84" s="71"/>
      <c r="B84" s="65" t="s">
        <v>40</v>
      </c>
      <c r="C84" s="32">
        <v>28944</v>
      </c>
      <c r="D84" s="33">
        <v>50.75</v>
      </c>
      <c r="E84" s="5">
        <v>1.78</v>
      </c>
      <c r="F84" s="5">
        <v>3.39</v>
      </c>
      <c r="G84" s="32">
        <v>28904</v>
      </c>
      <c r="H84" s="33">
        <v>68.489999999999995</v>
      </c>
      <c r="I84" s="5">
        <v>1.77</v>
      </c>
      <c r="J84" s="5">
        <v>4.29</v>
      </c>
      <c r="K84" s="30">
        <f t="shared" si="14"/>
        <v>122638386</v>
      </c>
      <c r="L84" s="31">
        <f t="shared" si="15"/>
        <v>59448438</v>
      </c>
      <c r="Q84" s="64"/>
      <c r="R84" s="64"/>
      <c r="S84" s="64"/>
      <c r="T84" s="64"/>
    </row>
    <row r="85" spans="1:20" ht="15" customHeight="1">
      <c r="A85" s="71"/>
      <c r="B85" s="65" t="s">
        <v>41</v>
      </c>
      <c r="C85" s="32">
        <v>39706</v>
      </c>
      <c r="D85" s="33">
        <v>65.069999999999993</v>
      </c>
      <c r="E85" s="5">
        <v>1.54</v>
      </c>
      <c r="F85" s="5">
        <v>3.24</v>
      </c>
      <c r="G85" s="32">
        <v>28932</v>
      </c>
      <c r="H85" s="33">
        <v>64.94</v>
      </c>
      <c r="I85" s="5">
        <v>1.77</v>
      </c>
      <c r="J85" s="5">
        <v>4.1100000000000003</v>
      </c>
      <c r="K85" s="30">
        <f t="shared" ref="K85" si="18">ROUND(G85*H85*I85*35, 0)</f>
        <v>116394391</v>
      </c>
      <c r="L85" s="31">
        <f t="shared" ref="L85" si="19">ROUND(G85*H85*J85*7, 0)</f>
        <v>54054344</v>
      </c>
      <c r="Q85" s="64"/>
      <c r="R85" s="64"/>
      <c r="S85" s="64"/>
      <c r="T85" s="64"/>
    </row>
    <row r="86" spans="1:20" ht="15" customHeight="1">
      <c r="A86" s="36"/>
      <c r="B86" s="37"/>
      <c r="C86" s="32"/>
      <c r="D86" s="33"/>
      <c r="E86" s="5"/>
      <c r="F86" s="5"/>
      <c r="G86" s="32"/>
      <c r="H86" s="33"/>
      <c r="I86" s="5"/>
      <c r="J86" s="5"/>
      <c r="K86" s="34"/>
      <c r="L86" s="35"/>
    </row>
    <row r="87" spans="1:20" ht="15" customHeight="1">
      <c r="A87" s="72" t="s">
        <v>44</v>
      </c>
      <c r="B87" s="9" t="s">
        <v>23</v>
      </c>
      <c r="C87" s="28">
        <v>26652</v>
      </c>
      <c r="D87" s="29">
        <v>45.62</v>
      </c>
      <c r="E87" s="6">
        <v>1.28</v>
      </c>
      <c r="F87" s="6">
        <v>1.7</v>
      </c>
      <c r="G87" s="28">
        <v>26652</v>
      </c>
      <c r="H87" s="29">
        <v>45.62</v>
      </c>
      <c r="I87" s="6">
        <v>1.28</v>
      </c>
      <c r="J87" s="6">
        <v>1.7</v>
      </c>
      <c r="K87" s="30">
        <f t="shared" ref="K87" si="20">ROUND(G87*H87*I87*35, 0)</f>
        <v>54470718</v>
      </c>
      <c r="L87" s="31">
        <f t="shared" ref="L87" si="21">ROUND(G87*H87*J87*7, 0)</f>
        <v>14468784</v>
      </c>
      <c r="Q87" s="64"/>
      <c r="R87" s="64"/>
      <c r="S87" s="64"/>
      <c r="T87" s="64"/>
    </row>
    <row r="88" spans="1:20" ht="15" customHeight="1">
      <c r="A88" s="71"/>
      <c r="B88" s="10" t="s">
        <v>24</v>
      </c>
      <c r="C88" s="32">
        <v>27010</v>
      </c>
      <c r="D88" s="33">
        <v>52.68</v>
      </c>
      <c r="E88" s="5">
        <v>1.19</v>
      </c>
      <c r="F88" s="5">
        <v>1.44</v>
      </c>
      <c r="G88" s="32">
        <v>26652</v>
      </c>
      <c r="H88" s="33">
        <v>45.62</v>
      </c>
      <c r="I88" s="5">
        <v>1.28</v>
      </c>
      <c r="J88" s="5">
        <v>1.7</v>
      </c>
      <c r="K88" s="30">
        <f t="shared" ref="K88:K104" si="22">ROUND(G88*H88*I88*35, 0)</f>
        <v>54470718</v>
      </c>
      <c r="L88" s="31">
        <f t="shared" ref="L88:L104" si="23">ROUND(G88*H88*J88*7, 0)</f>
        <v>14468784</v>
      </c>
      <c r="Q88" s="64"/>
      <c r="R88" s="64"/>
      <c r="S88" s="64"/>
      <c r="T88" s="64"/>
    </row>
    <row r="89" spans="1:20" ht="15" customHeight="1">
      <c r="A89" s="71"/>
      <c r="B89" s="9" t="s">
        <v>25</v>
      </c>
      <c r="C89" s="28">
        <v>27222</v>
      </c>
      <c r="D89" s="29">
        <v>47.04</v>
      </c>
      <c r="E89" s="6">
        <v>1.66</v>
      </c>
      <c r="F89" s="6">
        <v>4.01</v>
      </c>
      <c r="G89" s="28">
        <v>26903</v>
      </c>
      <c r="H89" s="29">
        <v>47.04</v>
      </c>
      <c r="I89" s="6">
        <v>1.27</v>
      </c>
      <c r="J89" s="6">
        <v>1.65</v>
      </c>
      <c r="K89" s="30">
        <f t="shared" si="22"/>
        <v>56252236</v>
      </c>
      <c r="L89" s="31">
        <f t="shared" si="23"/>
        <v>14616723</v>
      </c>
      <c r="Q89" s="64"/>
      <c r="R89" s="64"/>
      <c r="S89" s="64"/>
      <c r="T89" s="64"/>
    </row>
    <row r="90" spans="1:20" ht="15" customHeight="1">
      <c r="A90" s="71"/>
      <c r="B90" s="10" t="s">
        <v>26</v>
      </c>
      <c r="C90" s="32">
        <v>27285</v>
      </c>
      <c r="D90" s="33">
        <v>27.92</v>
      </c>
      <c r="E90" s="5">
        <v>1.24</v>
      </c>
      <c r="F90" s="5">
        <v>1.51</v>
      </c>
      <c r="G90" s="32">
        <v>27127</v>
      </c>
      <c r="H90" s="33">
        <v>47.04</v>
      </c>
      <c r="I90" s="5">
        <v>1.35</v>
      </c>
      <c r="J90" s="5">
        <v>1.98</v>
      </c>
      <c r="K90" s="30">
        <f t="shared" si="22"/>
        <v>60293555</v>
      </c>
      <c r="L90" s="31">
        <f t="shared" si="23"/>
        <v>17686110</v>
      </c>
      <c r="Q90" s="64"/>
      <c r="R90" s="64"/>
      <c r="S90" s="64"/>
      <c r="T90" s="64"/>
    </row>
    <row r="91" spans="1:20">
      <c r="A91" s="71"/>
      <c r="B91" s="9" t="s">
        <v>27</v>
      </c>
      <c r="C91" s="28">
        <v>26439</v>
      </c>
      <c r="D91" s="29">
        <v>24.2</v>
      </c>
      <c r="E91" s="6">
        <v>1.2</v>
      </c>
      <c r="F91" s="6">
        <v>1.29</v>
      </c>
      <c r="G91" s="28">
        <v>27238</v>
      </c>
      <c r="H91" s="29">
        <v>43.22</v>
      </c>
      <c r="I91" s="6">
        <v>1.33</v>
      </c>
      <c r="J91" s="6">
        <v>1.89</v>
      </c>
      <c r="K91" s="30">
        <f t="shared" si="22"/>
        <v>54799887</v>
      </c>
      <c r="L91" s="31">
        <f t="shared" si="23"/>
        <v>15574705</v>
      </c>
      <c r="Q91" s="64"/>
      <c r="R91" s="64"/>
      <c r="S91" s="64"/>
      <c r="T91" s="64"/>
    </row>
    <row r="92" spans="1:20" ht="15" customHeight="1">
      <c r="A92" s="71"/>
      <c r="B92" s="10" t="s">
        <v>28</v>
      </c>
      <c r="C92" s="32">
        <v>26216</v>
      </c>
      <c r="D92" s="33">
        <v>34.58</v>
      </c>
      <c r="E92" s="5">
        <v>1.21</v>
      </c>
      <c r="F92" s="5">
        <v>1.34</v>
      </c>
      <c r="G92" s="32">
        <v>26679</v>
      </c>
      <c r="H92" s="33">
        <v>39.419999999999995</v>
      </c>
      <c r="I92" s="5">
        <v>1.31</v>
      </c>
      <c r="J92" s="5">
        <v>1.77</v>
      </c>
      <c r="K92" s="30">
        <f t="shared" si="22"/>
        <v>48219811</v>
      </c>
      <c r="L92" s="31">
        <f t="shared" si="23"/>
        <v>13030392</v>
      </c>
      <c r="Q92" s="64"/>
      <c r="R92" s="64"/>
      <c r="S92" s="64"/>
      <c r="T92" s="64"/>
    </row>
    <row r="93" spans="1:20" ht="15" customHeight="1">
      <c r="A93" s="71"/>
      <c r="B93" s="9" t="s">
        <v>29</v>
      </c>
      <c r="C93" s="28">
        <v>25919</v>
      </c>
      <c r="D93" s="29">
        <v>37.93</v>
      </c>
      <c r="E93" s="6">
        <v>1.1499999999999999</v>
      </c>
      <c r="F93" s="6">
        <v>1.65</v>
      </c>
      <c r="G93" s="28">
        <v>26355</v>
      </c>
      <c r="H93" s="29">
        <v>38.46</v>
      </c>
      <c r="I93" s="6">
        <v>1.29</v>
      </c>
      <c r="J93" s="6">
        <v>1.69</v>
      </c>
      <c r="K93" s="30">
        <f t="shared" si="22"/>
        <v>45764640</v>
      </c>
      <c r="L93" s="31">
        <f t="shared" si="23"/>
        <v>11991045</v>
      </c>
      <c r="Q93" s="64"/>
      <c r="R93" s="64"/>
      <c r="S93" s="64"/>
      <c r="T93" s="64"/>
    </row>
    <row r="94" spans="1:20" ht="15" customHeight="1">
      <c r="A94" s="71"/>
      <c r="B94" s="10" t="s">
        <v>30</v>
      </c>
      <c r="C94" s="32">
        <v>25324</v>
      </c>
      <c r="D94" s="33">
        <v>28.21</v>
      </c>
      <c r="E94" s="5">
        <v>1.35</v>
      </c>
      <c r="F94" s="5">
        <v>1.37</v>
      </c>
      <c r="G94" s="32">
        <v>26050</v>
      </c>
      <c r="H94" s="33">
        <v>38.36</v>
      </c>
      <c r="I94" s="5">
        <v>1.27</v>
      </c>
      <c r="J94" s="5">
        <v>1.69</v>
      </c>
      <c r="K94" s="30">
        <f t="shared" si="22"/>
        <v>44417907</v>
      </c>
      <c r="L94" s="31">
        <f t="shared" si="23"/>
        <v>11821459</v>
      </c>
      <c r="Q94" s="64"/>
      <c r="R94" s="64"/>
      <c r="S94" s="64"/>
      <c r="T94" s="64"/>
    </row>
    <row r="95" spans="1:20" ht="15" customHeight="1">
      <c r="A95" s="71"/>
      <c r="B95" s="10" t="s">
        <v>31</v>
      </c>
      <c r="C95" s="32">
        <v>25959</v>
      </c>
      <c r="D95" s="33">
        <v>40.619999999999997</v>
      </c>
      <c r="E95" s="5">
        <v>1.1100000000000001</v>
      </c>
      <c r="F95" s="5">
        <v>1.29</v>
      </c>
      <c r="G95" s="32">
        <v>25542</v>
      </c>
      <c r="H95" s="33">
        <v>36.33</v>
      </c>
      <c r="I95" s="5">
        <v>1.29</v>
      </c>
      <c r="J95" s="5">
        <v>1.6300000000000001</v>
      </c>
      <c r="K95" s="30">
        <f t="shared" si="22"/>
        <v>41896530</v>
      </c>
      <c r="L95" s="31">
        <f t="shared" si="23"/>
        <v>10587805</v>
      </c>
      <c r="Q95" s="64"/>
      <c r="R95" s="64"/>
      <c r="S95" s="64"/>
      <c r="T95" s="64"/>
    </row>
    <row r="96" spans="1:20" ht="15" customHeight="1">
      <c r="A96" s="71"/>
      <c r="B96" s="10" t="s">
        <v>32</v>
      </c>
      <c r="C96" s="32">
        <v>25366</v>
      </c>
      <c r="D96" s="33">
        <v>156.58000000000001</v>
      </c>
      <c r="E96" s="5">
        <v>1.81</v>
      </c>
      <c r="F96" s="5">
        <v>1.6</v>
      </c>
      <c r="G96" s="32">
        <v>25834</v>
      </c>
      <c r="H96" s="33">
        <v>37.19</v>
      </c>
      <c r="I96" s="5">
        <v>1.26</v>
      </c>
      <c r="J96" s="5">
        <v>1.57</v>
      </c>
      <c r="K96" s="30">
        <f t="shared" si="22"/>
        <v>42369801</v>
      </c>
      <c r="L96" s="31">
        <f t="shared" si="23"/>
        <v>10558823</v>
      </c>
      <c r="Q96" s="64"/>
      <c r="R96" s="64"/>
      <c r="S96" s="64"/>
      <c r="T96" s="64"/>
    </row>
    <row r="97" spans="1:20" ht="15" customHeight="1">
      <c r="A97" s="71"/>
      <c r="B97" s="10" t="s">
        <v>33</v>
      </c>
      <c r="C97" s="32">
        <v>25396</v>
      </c>
      <c r="D97" s="33">
        <v>83.65</v>
      </c>
      <c r="E97" s="5">
        <v>2.25</v>
      </c>
      <c r="F97" s="5">
        <v>2.37</v>
      </c>
      <c r="G97" s="32">
        <v>25507</v>
      </c>
      <c r="H97" s="33">
        <v>44.629999999999995</v>
      </c>
      <c r="I97" s="5">
        <v>1.37</v>
      </c>
      <c r="J97" s="5">
        <v>1.58</v>
      </c>
      <c r="K97" s="30">
        <f t="shared" si="22"/>
        <v>54585197</v>
      </c>
      <c r="L97" s="31">
        <f t="shared" si="23"/>
        <v>12590454</v>
      </c>
      <c r="Q97" s="64"/>
      <c r="R97" s="64"/>
      <c r="S97" s="64"/>
      <c r="T97" s="64"/>
    </row>
    <row r="98" spans="1:20" ht="15" customHeight="1">
      <c r="A98" s="71"/>
      <c r="B98" s="10" t="s">
        <v>34</v>
      </c>
      <c r="C98" s="32">
        <v>26363</v>
      </c>
      <c r="D98" s="33">
        <v>90.72</v>
      </c>
      <c r="E98" s="5">
        <v>1.1299999999999999</v>
      </c>
      <c r="F98" s="5">
        <v>1.49</v>
      </c>
      <c r="G98" s="32">
        <v>25430</v>
      </c>
      <c r="H98" s="33">
        <v>52.44</v>
      </c>
      <c r="I98" s="5">
        <v>1.55</v>
      </c>
      <c r="J98" s="5">
        <v>1.74</v>
      </c>
      <c r="K98" s="30">
        <f t="shared" si="22"/>
        <v>72345044</v>
      </c>
      <c r="L98" s="31">
        <f t="shared" si="23"/>
        <v>16242629</v>
      </c>
      <c r="Q98" s="64"/>
      <c r="R98" s="64"/>
      <c r="S98" s="64"/>
      <c r="T98" s="64"/>
    </row>
    <row r="99" spans="1:20" ht="15" customHeight="1">
      <c r="A99" s="71"/>
      <c r="B99" s="10" t="s">
        <v>35</v>
      </c>
      <c r="C99" s="32">
        <v>25747</v>
      </c>
      <c r="D99" s="33">
        <v>119.2</v>
      </c>
      <c r="E99" s="5">
        <v>1.4</v>
      </c>
      <c r="F99" s="5">
        <v>1.71</v>
      </c>
      <c r="G99" s="32">
        <v>26084</v>
      </c>
      <c r="H99" s="33">
        <v>60.1</v>
      </c>
      <c r="I99" s="5">
        <v>1.47</v>
      </c>
      <c r="J99" s="5">
        <v>1.69</v>
      </c>
      <c r="K99" s="30">
        <f t="shared" ref="K99:K101" si="24">ROUND(G99*H99*I99*35, 0)</f>
        <v>80655510</v>
      </c>
      <c r="L99" s="31">
        <f t="shared" ref="L99:L101" si="25">ROUND(G99*H99*J99*7, 0)</f>
        <v>18545281</v>
      </c>
      <c r="Q99" s="64"/>
      <c r="R99" s="64"/>
      <c r="S99" s="64"/>
      <c r="T99" s="64"/>
    </row>
    <row r="100" spans="1:20" ht="15" customHeight="1">
      <c r="A100" s="71"/>
      <c r="B100" s="10" t="s">
        <v>36</v>
      </c>
      <c r="C100" s="32">
        <v>25663</v>
      </c>
      <c r="D100" s="33">
        <v>46.5</v>
      </c>
      <c r="E100" s="5">
        <v>2.0699999999999998</v>
      </c>
      <c r="F100" s="5">
        <v>2.0299999999999998</v>
      </c>
      <c r="G100" s="32">
        <v>25849</v>
      </c>
      <c r="H100" s="33">
        <v>71.92</v>
      </c>
      <c r="I100" s="5">
        <v>1.46</v>
      </c>
      <c r="J100" s="5">
        <v>1.7</v>
      </c>
      <c r="K100" s="30">
        <f t="shared" si="24"/>
        <v>94997970</v>
      </c>
      <c r="L100" s="31">
        <f t="shared" si="25"/>
        <v>22122815</v>
      </c>
      <c r="Q100" s="64"/>
      <c r="R100" s="64"/>
      <c r="S100" s="64"/>
      <c r="T100" s="64"/>
    </row>
    <row r="101" spans="1:20" ht="15" customHeight="1">
      <c r="A101" s="71"/>
      <c r="B101" s="10" t="s">
        <v>37</v>
      </c>
      <c r="C101" s="32">
        <v>25787</v>
      </c>
      <c r="D101" s="33">
        <v>34.43</v>
      </c>
      <c r="E101" s="5">
        <v>1.23</v>
      </c>
      <c r="F101" s="5">
        <v>1.51</v>
      </c>
      <c r="G101" s="32">
        <v>25719</v>
      </c>
      <c r="H101" s="33">
        <v>66.84</v>
      </c>
      <c r="I101" s="5">
        <v>1.59</v>
      </c>
      <c r="J101" s="5">
        <v>1.77</v>
      </c>
      <c r="K101" s="30">
        <f t="shared" si="24"/>
        <v>95665575</v>
      </c>
      <c r="L101" s="31">
        <f t="shared" si="25"/>
        <v>21299128</v>
      </c>
      <c r="Q101" s="64"/>
      <c r="R101" s="64"/>
      <c r="S101" s="64"/>
      <c r="T101" s="64"/>
    </row>
    <row r="102" spans="1:20" ht="15" customHeight="1">
      <c r="A102" s="71"/>
      <c r="B102" s="10" t="s">
        <v>38</v>
      </c>
      <c r="C102" s="32">
        <v>27129</v>
      </c>
      <c r="D102" s="33">
        <v>64.69</v>
      </c>
      <c r="E102" s="5">
        <v>1.33</v>
      </c>
      <c r="F102" s="5">
        <v>1.65</v>
      </c>
      <c r="G102" s="32">
        <v>25767</v>
      </c>
      <c r="H102" s="33">
        <v>60.36</v>
      </c>
      <c r="I102" s="5">
        <v>1.52</v>
      </c>
      <c r="J102" s="5">
        <v>1.72</v>
      </c>
      <c r="K102" s="30">
        <f t="shared" si="22"/>
        <v>82741754</v>
      </c>
      <c r="L102" s="31">
        <f t="shared" si="23"/>
        <v>18725765</v>
      </c>
      <c r="Q102" s="64"/>
      <c r="R102" s="64"/>
      <c r="S102" s="64"/>
      <c r="T102" s="64"/>
    </row>
    <row r="103" spans="1:20" ht="15" customHeight="1">
      <c r="A103" s="71"/>
      <c r="B103" s="10" t="s">
        <v>39</v>
      </c>
      <c r="C103" s="32">
        <v>26779</v>
      </c>
      <c r="D103" s="33">
        <v>79.22</v>
      </c>
      <c r="E103" s="5">
        <v>1.1399999999999999</v>
      </c>
      <c r="F103" s="5">
        <v>1.42</v>
      </c>
      <c r="G103" s="32">
        <v>26741</v>
      </c>
      <c r="H103" s="33">
        <v>61.23</v>
      </c>
      <c r="I103" s="5">
        <v>1.49</v>
      </c>
      <c r="J103" s="5">
        <v>1.71</v>
      </c>
      <c r="K103" s="30">
        <f t="shared" si="22"/>
        <v>85387877</v>
      </c>
      <c r="L103" s="31">
        <f t="shared" si="23"/>
        <v>19599097</v>
      </c>
      <c r="Q103" s="64"/>
      <c r="R103" s="64"/>
      <c r="S103" s="64"/>
      <c r="T103" s="64"/>
    </row>
    <row r="104" spans="1:20" ht="15" customHeight="1">
      <c r="A104" s="71"/>
      <c r="B104" s="10" t="s">
        <v>40</v>
      </c>
      <c r="C104" s="32">
        <v>26495</v>
      </c>
      <c r="D104" s="33">
        <v>63.13</v>
      </c>
      <c r="E104" s="5">
        <v>1.44</v>
      </c>
      <c r="F104" s="5">
        <v>2.87</v>
      </c>
      <c r="G104" s="32">
        <v>26830</v>
      </c>
      <c r="H104" s="33">
        <v>64.83</v>
      </c>
      <c r="I104" s="5">
        <v>1.42</v>
      </c>
      <c r="J104" s="5">
        <v>1.65</v>
      </c>
      <c r="K104" s="30">
        <f t="shared" si="22"/>
        <v>86447628</v>
      </c>
      <c r="L104" s="31">
        <f t="shared" si="23"/>
        <v>20089942</v>
      </c>
      <c r="Q104" s="64"/>
      <c r="R104" s="64"/>
      <c r="S104" s="64"/>
      <c r="T104" s="64"/>
    </row>
    <row r="105" spans="1:20" ht="15" customHeight="1">
      <c r="A105" s="71"/>
      <c r="B105" s="10" t="s">
        <v>41</v>
      </c>
      <c r="C105" s="32">
        <v>27619</v>
      </c>
      <c r="D105" s="33">
        <v>102.4</v>
      </c>
      <c r="E105" s="5">
        <v>1.22</v>
      </c>
      <c r="F105" s="5">
        <v>1.44</v>
      </c>
      <c r="G105" s="32">
        <v>26596</v>
      </c>
      <c r="H105" s="33">
        <v>64.489999999999995</v>
      </c>
      <c r="I105" s="5">
        <v>1.42</v>
      </c>
      <c r="J105" s="5">
        <v>1.89</v>
      </c>
      <c r="K105" s="30">
        <f t="shared" ref="K105" si="26">ROUND(G105*H105*I105*35, 0)</f>
        <v>85244249</v>
      </c>
      <c r="L105" s="31">
        <f t="shared" ref="L105" si="27">ROUND(G105*H105*J105*7, 0)</f>
        <v>22691779</v>
      </c>
      <c r="Q105" s="64"/>
      <c r="R105" s="64"/>
      <c r="S105" s="64"/>
      <c r="T105" s="64"/>
    </row>
    <row r="106" spans="1:20" ht="15" customHeight="1">
      <c r="A106" s="36"/>
      <c r="B106" s="10"/>
      <c r="C106" s="32"/>
      <c r="D106" s="33"/>
      <c r="E106" s="5"/>
      <c r="F106" s="5"/>
      <c r="G106" s="32"/>
      <c r="H106" s="33"/>
      <c r="I106" s="5"/>
      <c r="J106" s="5"/>
      <c r="K106" s="30"/>
      <c r="L106" s="31"/>
    </row>
    <row r="107" spans="1:20" ht="15" customHeight="1">
      <c r="A107" s="66" t="s">
        <v>45</v>
      </c>
      <c r="B107" s="10" t="s">
        <v>16</v>
      </c>
      <c r="C107" s="32">
        <v>105794</v>
      </c>
      <c r="D107" s="33">
        <v>24.63</v>
      </c>
      <c r="E107" s="5">
        <v>1.53</v>
      </c>
      <c r="F107" s="5">
        <v>1.94</v>
      </c>
      <c r="G107" s="32">
        <v>105794</v>
      </c>
      <c r="H107" s="33">
        <v>24.63</v>
      </c>
      <c r="I107" s="5">
        <v>1.53</v>
      </c>
      <c r="J107" s="5">
        <v>1.94</v>
      </c>
      <c r="K107" s="30">
        <f t="shared" ref="K107" si="28">ROUND(G107*H107*I107*35, 0)</f>
        <v>139535568</v>
      </c>
      <c r="L107" s="31">
        <f t="shared" ref="L107" si="29">ROUND(G107*H107*J107*7, 0)</f>
        <v>35385490</v>
      </c>
      <c r="Q107" s="64"/>
      <c r="R107" s="64"/>
      <c r="S107" s="64"/>
      <c r="T107" s="64"/>
    </row>
    <row r="108" spans="1:20" ht="15" customHeight="1">
      <c r="A108" s="67"/>
      <c r="B108" s="9" t="s">
        <v>17</v>
      </c>
      <c r="C108" s="28">
        <v>107552</v>
      </c>
      <c r="D108" s="29">
        <v>49.75</v>
      </c>
      <c r="E108" s="6">
        <v>2.33</v>
      </c>
      <c r="F108" s="6">
        <v>5.77</v>
      </c>
      <c r="G108" s="28">
        <v>105794</v>
      </c>
      <c r="H108" s="29">
        <v>24.63</v>
      </c>
      <c r="I108" s="6">
        <v>1.53</v>
      </c>
      <c r="J108" s="6">
        <v>1.94</v>
      </c>
      <c r="K108" s="30">
        <f t="shared" ref="K108:K131" si="30">ROUND(G108*H108*I108*35, 0)</f>
        <v>139535568</v>
      </c>
      <c r="L108" s="31">
        <f t="shared" ref="L108:L131" si="31">ROUND(G108*H108*J108*7, 0)</f>
        <v>35385490</v>
      </c>
      <c r="Q108" s="64"/>
      <c r="R108" s="64"/>
      <c r="S108" s="64"/>
      <c r="T108" s="64"/>
    </row>
    <row r="109" spans="1:20" ht="15" customHeight="1">
      <c r="A109" s="67"/>
      <c r="B109" s="10" t="s">
        <v>18</v>
      </c>
      <c r="C109" s="32">
        <v>104937</v>
      </c>
      <c r="D109" s="33">
        <v>26.81</v>
      </c>
      <c r="E109" s="5">
        <v>1.21</v>
      </c>
      <c r="F109" s="5">
        <v>2.23</v>
      </c>
      <c r="G109" s="32">
        <v>107025</v>
      </c>
      <c r="H109" s="33">
        <v>29.560000000000002</v>
      </c>
      <c r="I109" s="5">
        <v>1.69</v>
      </c>
      <c r="J109" s="5">
        <v>2.3299999999999996</v>
      </c>
      <c r="K109" s="30">
        <f t="shared" si="30"/>
        <v>187130430</v>
      </c>
      <c r="L109" s="31">
        <f t="shared" si="31"/>
        <v>51599278</v>
      </c>
      <c r="Q109" s="64"/>
      <c r="R109" s="64"/>
      <c r="S109" s="64"/>
      <c r="T109" s="64"/>
    </row>
    <row r="110" spans="1:20" ht="15" customHeight="1">
      <c r="A110" s="67"/>
      <c r="B110" s="9" t="s">
        <v>19</v>
      </c>
      <c r="C110" s="28">
        <v>110777</v>
      </c>
      <c r="D110" s="29">
        <v>23.97</v>
      </c>
      <c r="E110" s="6">
        <v>1.21</v>
      </c>
      <c r="F110" s="6">
        <v>1.95</v>
      </c>
      <c r="G110" s="28">
        <v>105564</v>
      </c>
      <c r="H110" s="29">
        <v>29.01</v>
      </c>
      <c r="I110" s="6">
        <v>1.6</v>
      </c>
      <c r="J110" s="6">
        <v>2.31</v>
      </c>
      <c r="K110" s="30">
        <f t="shared" si="30"/>
        <v>171495052</v>
      </c>
      <c r="L110" s="31">
        <f t="shared" si="31"/>
        <v>49519196</v>
      </c>
      <c r="Q110" s="64"/>
      <c r="R110" s="64"/>
      <c r="S110" s="64"/>
      <c r="T110" s="64"/>
    </row>
    <row r="111" spans="1:20" ht="15" customHeight="1">
      <c r="A111" s="67"/>
      <c r="B111" s="10" t="s">
        <v>20</v>
      </c>
      <c r="C111" s="32">
        <v>111381</v>
      </c>
      <c r="D111" s="33">
        <v>26.71</v>
      </c>
      <c r="E111" s="5">
        <v>1.47</v>
      </c>
      <c r="F111" s="5">
        <v>3.69</v>
      </c>
      <c r="G111" s="32">
        <v>109214</v>
      </c>
      <c r="H111" s="33">
        <v>28.01</v>
      </c>
      <c r="I111" s="5">
        <v>1.53</v>
      </c>
      <c r="J111" s="5">
        <v>2.2399999999999998</v>
      </c>
      <c r="K111" s="30">
        <f t="shared" si="30"/>
        <v>163813956</v>
      </c>
      <c r="L111" s="31">
        <f t="shared" si="31"/>
        <v>47966439</v>
      </c>
      <c r="Q111" s="64"/>
      <c r="R111" s="64"/>
      <c r="S111" s="64"/>
      <c r="T111" s="64"/>
    </row>
    <row r="112" spans="1:20" ht="15" customHeight="1">
      <c r="A112" s="67"/>
      <c r="B112" s="9" t="s">
        <v>21</v>
      </c>
      <c r="C112" s="28">
        <v>112968</v>
      </c>
      <c r="D112" s="29">
        <v>22.71</v>
      </c>
      <c r="E112" s="6">
        <v>1.21</v>
      </c>
      <c r="F112" s="6">
        <v>1.54</v>
      </c>
      <c r="G112" s="28">
        <v>110731</v>
      </c>
      <c r="H112" s="29">
        <v>27.75</v>
      </c>
      <c r="I112" s="6">
        <v>1.52</v>
      </c>
      <c r="J112" s="6">
        <v>2.5299999999999998</v>
      </c>
      <c r="K112" s="30">
        <f t="shared" si="30"/>
        <v>163472175</v>
      </c>
      <c r="L112" s="31">
        <f t="shared" si="31"/>
        <v>54419027</v>
      </c>
      <c r="Q112" s="64"/>
      <c r="R112" s="64"/>
      <c r="S112" s="64"/>
      <c r="T112" s="64"/>
    </row>
    <row r="113" spans="1:20" ht="15" customHeight="1">
      <c r="A113" s="67"/>
      <c r="B113" s="10" t="s">
        <v>22</v>
      </c>
      <c r="C113" s="32">
        <v>117515</v>
      </c>
      <c r="D113" s="33">
        <v>41.42</v>
      </c>
      <c r="E113" s="5">
        <v>1.74</v>
      </c>
      <c r="F113" s="5">
        <v>4.34</v>
      </c>
      <c r="G113" s="32">
        <v>112297</v>
      </c>
      <c r="H113" s="33">
        <v>26.75</v>
      </c>
      <c r="I113" s="5">
        <v>1.46</v>
      </c>
      <c r="J113" s="5">
        <v>2.34</v>
      </c>
      <c r="K113" s="30">
        <f t="shared" si="30"/>
        <v>153501577</v>
      </c>
      <c r="L113" s="31">
        <f t="shared" si="31"/>
        <v>49204615</v>
      </c>
      <c r="Q113" s="64"/>
      <c r="R113" s="64"/>
      <c r="S113" s="64"/>
      <c r="T113" s="64"/>
    </row>
    <row r="114" spans="1:20" ht="15" customHeight="1">
      <c r="A114" s="67"/>
      <c r="B114" s="9" t="s">
        <v>23</v>
      </c>
      <c r="C114" s="28">
        <v>121882</v>
      </c>
      <c r="D114" s="29">
        <v>53.78</v>
      </c>
      <c r="E114" s="6">
        <v>1.9</v>
      </c>
      <c r="F114" s="6">
        <v>5.73</v>
      </c>
      <c r="G114" s="28">
        <v>115950</v>
      </c>
      <c r="H114" s="29">
        <v>29.69</v>
      </c>
      <c r="I114" s="6">
        <v>1.52</v>
      </c>
      <c r="J114" s="6">
        <v>2.74</v>
      </c>
      <c r="K114" s="30">
        <f t="shared" si="30"/>
        <v>183143953</v>
      </c>
      <c r="L114" s="31">
        <f t="shared" si="31"/>
        <v>66028214</v>
      </c>
      <c r="Q114" s="64"/>
      <c r="R114" s="64"/>
      <c r="S114" s="64"/>
      <c r="T114" s="64"/>
    </row>
    <row r="115" spans="1:20" ht="15" customHeight="1">
      <c r="A115" s="67"/>
      <c r="B115" s="10" t="s">
        <v>24</v>
      </c>
      <c r="C115" s="32">
        <v>122162</v>
      </c>
      <c r="D115" s="33">
        <v>43.66</v>
      </c>
      <c r="E115" s="5">
        <v>1.43</v>
      </c>
      <c r="F115" s="5">
        <v>3.62</v>
      </c>
      <c r="G115" s="32">
        <v>120103</v>
      </c>
      <c r="H115" s="33">
        <v>34.51</v>
      </c>
      <c r="I115" s="5">
        <v>1.6</v>
      </c>
      <c r="J115" s="5">
        <v>3.2899999999999996</v>
      </c>
      <c r="K115" s="30">
        <f t="shared" si="30"/>
        <v>232106254</v>
      </c>
      <c r="L115" s="31">
        <f t="shared" si="31"/>
        <v>95453697</v>
      </c>
      <c r="Q115" s="64"/>
      <c r="R115" s="64"/>
      <c r="S115" s="64"/>
      <c r="T115" s="64"/>
    </row>
    <row r="116" spans="1:20" ht="15" customHeight="1">
      <c r="A116" s="67"/>
      <c r="B116" s="9" t="s">
        <v>25</v>
      </c>
      <c r="C116" s="28">
        <v>118955</v>
      </c>
      <c r="D116" s="29">
        <v>52.14</v>
      </c>
      <c r="E116" s="6">
        <v>2.46</v>
      </c>
      <c r="F116" s="6">
        <v>10.59</v>
      </c>
      <c r="G116" s="28">
        <v>121545</v>
      </c>
      <c r="H116" s="29">
        <v>36.340000000000003</v>
      </c>
      <c r="I116" s="6">
        <v>1.57</v>
      </c>
      <c r="J116" s="6">
        <v>3.36</v>
      </c>
      <c r="K116" s="30">
        <f t="shared" si="30"/>
        <v>242711144</v>
      </c>
      <c r="L116" s="31">
        <f t="shared" si="31"/>
        <v>103886553</v>
      </c>
      <c r="Q116" s="64"/>
      <c r="R116" s="64"/>
      <c r="S116" s="64"/>
      <c r="T116" s="64"/>
    </row>
    <row r="117" spans="1:20">
      <c r="A117" s="67"/>
      <c r="B117" s="10" t="s">
        <v>26</v>
      </c>
      <c r="C117" s="32">
        <v>120971</v>
      </c>
      <c r="D117" s="33">
        <v>43.22</v>
      </c>
      <c r="E117" s="5">
        <v>2.41</v>
      </c>
      <c r="F117" s="5">
        <v>5.51</v>
      </c>
      <c r="G117" s="32">
        <v>119732</v>
      </c>
      <c r="H117" s="33">
        <v>39.5</v>
      </c>
      <c r="I117" s="5">
        <v>1.75</v>
      </c>
      <c r="J117" s="5">
        <v>4.04</v>
      </c>
      <c r="K117" s="30">
        <f t="shared" si="30"/>
        <v>289676608</v>
      </c>
      <c r="L117" s="31">
        <f t="shared" si="31"/>
        <v>133747828</v>
      </c>
      <c r="Q117" s="64"/>
      <c r="R117" s="64"/>
      <c r="S117" s="64"/>
      <c r="T117" s="64"/>
    </row>
    <row r="118" spans="1:20">
      <c r="A118" s="67"/>
      <c r="B118" s="9" t="s">
        <v>27</v>
      </c>
      <c r="C118" s="28">
        <v>117238</v>
      </c>
      <c r="D118" s="29">
        <v>30.52</v>
      </c>
      <c r="E118" s="6">
        <v>1.92</v>
      </c>
      <c r="F118" s="6">
        <v>6.35</v>
      </c>
      <c r="G118" s="28">
        <v>120600</v>
      </c>
      <c r="H118" s="29">
        <v>40.25</v>
      </c>
      <c r="I118" s="6">
        <v>1.89</v>
      </c>
      <c r="J118" s="6">
        <v>4.34</v>
      </c>
      <c r="K118" s="30">
        <f t="shared" si="30"/>
        <v>321102023</v>
      </c>
      <c r="L118" s="31">
        <f t="shared" si="31"/>
        <v>147469077</v>
      </c>
      <c r="Q118" s="64"/>
      <c r="R118" s="64"/>
      <c r="S118" s="64"/>
      <c r="T118" s="64"/>
    </row>
    <row r="119" spans="1:20">
      <c r="A119" s="67"/>
      <c r="B119" s="10" t="s">
        <v>28</v>
      </c>
      <c r="C119" s="32">
        <v>117571</v>
      </c>
      <c r="D119" s="33">
        <v>23.92</v>
      </c>
      <c r="E119" s="5">
        <v>1.17</v>
      </c>
      <c r="F119" s="5">
        <v>1.38</v>
      </c>
      <c r="G119" s="32">
        <v>118247</v>
      </c>
      <c r="H119" s="33">
        <v>38.309999999999995</v>
      </c>
      <c r="I119" s="5">
        <v>1.9</v>
      </c>
      <c r="J119" s="5">
        <v>4.75</v>
      </c>
      <c r="K119" s="30">
        <f t="shared" si="30"/>
        <v>301247831</v>
      </c>
      <c r="L119" s="31">
        <f t="shared" si="31"/>
        <v>150623915</v>
      </c>
      <c r="Q119" s="64"/>
      <c r="R119" s="64"/>
      <c r="S119" s="64"/>
      <c r="T119" s="64"/>
    </row>
    <row r="120" spans="1:20">
      <c r="A120" s="67"/>
      <c r="B120" s="9" t="s">
        <v>29</v>
      </c>
      <c r="C120" s="28">
        <v>118412</v>
      </c>
      <c r="D120" s="29">
        <v>32.08</v>
      </c>
      <c r="E120" s="6">
        <v>1.27</v>
      </c>
      <c r="F120" s="6">
        <v>2.35</v>
      </c>
      <c r="G120" s="28">
        <v>117774</v>
      </c>
      <c r="H120" s="29">
        <v>35.44</v>
      </c>
      <c r="I120" s="6">
        <v>1.76</v>
      </c>
      <c r="J120" s="6">
        <v>4.08</v>
      </c>
      <c r="K120" s="30">
        <f t="shared" si="30"/>
        <v>257112890</v>
      </c>
      <c r="L120" s="31">
        <f t="shared" si="31"/>
        <v>119206886</v>
      </c>
      <c r="Q120" s="64"/>
      <c r="R120" s="64"/>
      <c r="S120" s="64"/>
      <c r="T120" s="64"/>
    </row>
    <row r="121" spans="1:20">
      <c r="A121" s="67"/>
      <c r="B121" s="10" t="s">
        <v>30</v>
      </c>
      <c r="C121" s="32">
        <v>116228</v>
      </c>
      <c r="D121" s="33">
        <v>33.630000000000003</v>
      </c>
      <c r="E121" s="5">
        <v>1.83</v>
      </c>
      <c r="F121" s="5">
        <v>5.83</v>
      </c>
      <c r="G121" s="32">
        <v>118221</v>
      </c>
      <c r="H121" s="33">
        <v>34.769999999999996</v>
      </c>
      <c r="I121" s="5">
        <v>1.67</v>
      </c>
      <c r="J121" s="5">
        <v>3.7399999999999998</v>
      </c>
      <c r="K121" s="30">
        <f t="shared" si="30"/>
        <v>240261307</v>
      </c>
      <c r="L121" s="31">
        <f t="shared" si="31"/>
        <v>107614046</v>
      </c>
      <c r="Q121" s="64"/>
      <c r="R121" s="64"/>
      <c r="S121" s="64"/>
      <c r="T121" s="64"/>
    </row>
    <row r="122" spans="1:20">
      <c r="A122" s="67"/>
      <c r="B122" s="10" t="s">
        <v>31</v>
      </c>
      <c r="C122" s="32">
        <v>108156</v>
      </c>
      <c r="D122" s="33">
        <v>26.6</v>
      </c>
      <c r="E122" s="5">
        <v>1.1299999999999999</v>
      </c>
      <c r="F122" s="5">
        <v>1.43</v>
      </c>
      <c r="G122" s="32">
        <v>116826</v>
      </c>
      <c r="H122" s="33">
        <v>34.549999999999997</v>
      </c>
      <c r="I122" s="5">
        <v>1.71</v>
      </c>
      <c r="J122" s="5">
        <v>4.16</v>
      </c>
      <c r="K122" s="30">
        <f t="shared" si="30"/>
        <v>241574847</v>
      </c>
      <c r="L122" s="31">
        <f t="shared" si="31"/>
        <v>117538171</v>
      </c>
      <c r="Q122" s="64"/>
      <c r="R122" s="64"/>
      <c r="S122" s="64"/>
      <c r="T122" s="64"/>
    </row>
    <row r="123" spans="1:20">
      <c r="A123" s="67"/>
      <c r="B123" s="10" t="s">
        <v>32</v>
      </c>
      <c r="C123" s="32">
        <v>111865</v>
      </c>
      <c r="D123" s="33">
        <v>44.22</v>
      </c>
      <c r="E123" s="5">
        <v>1.45</v>
      </c>
      <c r="F123" s="5">
        <v>2.93</v>
      </c>
      <c r="G123" s="32">
        <v>110757</v>
      </c>
      <c r="H123" s="33">
        <v>32.96</v>
      </c>
      <c r="I123" s="5">
        <v>1.6</v>
      </c>
      <c r="J123" s="5">
        <v>3.6199999999999997</v>
      </c>
      <c r="K123" s="30">
        <f t="shared" si="30"/>
        <v>204430840</v>
      </c>
      <c r="L123" s="31">
        <f t="shared" si="31"/>
        <v>92504955</v>
      </c>
      <c r="Q123" s="64"/>
      <c r="R123" s="64"/>
      <c r="S123" s="64"/>
      <c r="T123" s="64"/>
    </row>
    <row r="124" spans="1:20">
      <c r="A124" s="67"/>
      <c r="B124" s="10" t="s">
        <v>33</v>
      </c>
      <c r="C124" s="32">
        <v>102174</v>
      </c>
      <c r="D124" s="33">
        <v>66.7</v>
      </c>
      <c r="E124" s="5">
        <v>1.53</v>
      </c>
      <c r="F124" s="5">
        <v>2.09</v>
      </c>
      <c r="G124" s="32">
        <v>111533</v>
      </c>
      <c r="H124" s="33">
        <v>35.22</v>
      </c>
      <c r="I124" s="5">
        <v>1.57</v>
      </c>
      <c r="J124" s="5">
        <v>3.4899999999999998</v>
      </c>
      <c r="K124" s="30">
        <f t="shared" si="30"/>
        <v>215854165</v>
      </c>
      <c r="L124" s="31">
        <f t="shared" si="31"/>
        <v>95965737</v>
      </c>
      <c r="Q124" s="64"/>
      <c r="R124" s="64"/>
      <c r="S124" s="64"/>
      <c r="T124" s="64"/>
    </row>
    <row r="125" spans="1:20">
      <c r="A125" s="67"/>
      <c r="B125" s="10" t="s">
        <v>34</v>
      </c>
      <c r="C125" s="32">
        <v>109464</v>
      </c>
      <c r="D125" s="33">
        <v>97.97</v>
      </c>
      <c r="E125" s="5">
        <v>1.68</v>
      </c>
      <c r="F125" s="5">
        <v>3.88</v>
      </c>
      <c r="G125" s="32">
        <v>104982</v>
      </c>
      <c r="H125" s="33">
        <v>41.519999999999996</v>
      </c>
      <c r="I125" s="5">
        <v>1.57</v>
      </c>
      <c r="J125" s="5">
        <v>3.21</v>
      </c>
      <c r="K125" s="30">
        <f t="shared" si="30"/>
        <v>239518953</v>
      </c>
      <c r="L125" s="31">
        <f t="shared" si="31"/>
        <v>97943419</v>
      </c>
      <c r="Q125" s="64"/>
      <c r="R125" s="64"/>
      <c r="S125" s="64"/>
      <c r="T125" s="64"/>
    </row>
    <row r="126" spans="1:20">
      <c r="A126" s="67"/>
      <c r="B126" s="10" t="s">
        <v>35</v>
      </c>
      <c r="C126" s="32">
        <v>109936</v>
      </c>
      <c r="D126" s="33">
        <v>146.97</v>
      </c>
      <c r="E126" s="5">
        <v>1.95</v>
      </c>
      <c r="F126" s="5">
        <v>6.43</v>
      </c>
      <c r="G126" s="32">
        <v>108120</v>
      </c>
      <c r="H126" s="33">
        <v>49.83</v>
      </c>
      <c r="I126" s="5">
        <v>1.6</v>
      </c>
      <c r="J126" s="5">
        <v>3.3499999999999996</v>
      </c>
      <c r="K126" s="30">
        <f t="shared" ref="K126:K128" si="32">ROUND(G126*H126*I126*35, 0)</f>
        <v>301706698</v>
      </c>
      <c r="L126" s="31">
        <f t="shared" ref="L126:L128" si="33">ROUND(G126*H126*J126*7, 0)</f>
        <v>126339680</v>
      </c>
      <c r="Q126" s="64"/>
      <c r="R126" s="64"/>
      <c r="S126" s="64"/>
      <c r="T126" s="64"/>
    </row>
    <row r="127" spans="1:20">
      <c r="A127" s="67"/>
      <c r="B127" s="10" t="s">
        <v>36</v>
      </c>
      <c r="C127" s="32">
        <v>105561</v>
      </c>
      <c r="D127" s="33">
        <v>74.42</v>
      </c>
      <c r="E127" s="5">
        <v>2.0299999999999998</v>
      </c>
      <c r="F127" s="5">
        <v>8.5299999999999994</v>
      </c>
      <c r="G127" s="32">
        <v>109392</v>
      </c>
      <c r="H127" s="33">
        <v>59.8</v>
      </c>
      <c r="I127" s="5">
        <v>1.67</v>
      </c>
      <c r="J127" s="5">
        <v>3.9699999999999998</v>
      </c>
      <c r="K127" s="30">
        <f t="shared" si="32"/>
        <v>382358952</v>
      </c>
      <c r="L127" s="31">
        <f t="shared" si="33"/>
        <v>181792220</v>
      </c>
      <c r="Q127" s="64"/>
      <c r="R127" s="64"/>
      <c r="S127" s="64"/>
      <c r="T127" s="64"/>
    </row>
    <row r="128" spans="1:20">
      <c r="A128" s="67"/>
      <c r="B128" s="10" t="s">
        <v>37</v>
      </c>
      <c r="C128" s="32">
        <v>101525</v>
      </c>
      <c r="D128" s="33">
        <v>24.79</v>
      </c>
      <c r="E128" s="5">
        <v>1.59</v>
      </c>
      <c r="F128" s="5">
        <v>1.68</v>
      </c>
      <c r="G128" s="32">
        <v>106711</v>
      </c>
      <c r="H128" s="33">
        <v>62.73</v>
      </c>
      <c r="I128" s="5">
        <v>1.75</v>
      </c>
      <c r="J128" s="5">
        <v>4.7699999999999996</v>
      </c>
      <c r="K128" s="30">
        <f t="shared" si="32"/>
        <v>410006338</v>
      </c>
      <c r="L128" s="31">
        <f t="shared" si="33"/>
        <v>223512027</v>
      </c>
      <c r="Q128" s="64"/>
      <c r="R128" s="64"/>
      <c r="S128" s="64"/>
      <c r="T128" s="64"/>
    </row>
    <row r="129" spans="1:20">
      <c r="A129" s="67"/>
      <c r="B129" s="10" t="s">
        <v>38</v>
      </c>
      <c r="C129" s="32">
        <v>103289</v>
      </c>
      <c r="D129" s="33">
        <v>50.42</v>
      </c>
      <c r="E129" s="5">
        <v>1.64</v>
      </c>
      <c r="F129" s="5">
        <v>3.54</v>
      </c>
      <c r="G129" s="32">
        <v>103081</v>
      </c>
      <c r="H129" s="33">
        <v>55.15</v>
      </c>
      <c r="I129" s="5">
        <v>1.72</v>
      </c>
      <c r="J129" s="5">
        <v>4.16</v>
      </c>
      <c r="K129" s="30">
        <f t="shared" si="30"/>
        <v>342232012</v>
      </c>
      <c r="L129" s="31">
        <f t="shared" si="31"/>
        <v>165544787</v>
      </c>
      <c r="Q129" s="64"/>
      <c r="R129" s="64"/>
      <c r="S129" s="64"/>
      <c r="T129" s="64"/>
    </row>
    <row r="130" spans="1:20">
      <c r="A130" s="67"/>
      <c r="B130" s="9" t="s">
        <v>39</v>
      </c>
      <c r="C130" s="28">
        <v>100354</v>
      </c>
      <c r="D130" s="29">
        <v>49.65</v>
      </c>
      <c r="E130" s="6">
        <v>1.29</v>
      </c>
      <c r="F130" s="6">
        <v>2.27</v>
      </c>
      <c r="G130" s="28">
        <v>103217</v>
      </c>
      <c r="H130" s="29">
        <v>54.2</v>
      </c>
      <c r="I130" s="6">
        <v>1.71</v>
      </c>
      <c r="J130" s="6">
        <v>4.04</v>
      </c>
      <c r="K130" s="30">
        <f t="shared" si="30"/>
        <v>334822530</v>
      </c>
      <c r="L130" s="31">
        <f t="shared" si="31"/>
        <v>158208540</v>
      </c>
      <c r="Q130" s="64"/>
      <c r="R130" s="64"/>
      <c r="S130" s="64"/>
      <c r="T130" s="64"/>
    </row>
    <row r="131" spans="1:20">
      <c r="A131" s="67"/>
      <c r="B131" s="9" t="s">
        <v>40</v>
      </c>
      <c r="C131" s="28">
        <v>98205</v>
      </c>
      <c r="D131" s="29">
        <v>44.97</v>
      </c>
      <c r="E131" s="6">
        <v>2.0099999999999998</v>
      </c>
      <c r="F131" s="6">
        <v>5.82</v>
      </c>
      <c r="G131" s="28">
        <v>101278</v>
      </c>
      <c r="H131" s="29">
        <v>53.3</v>
      </c>
      <c r="I131" s="6">
        <v>1.63</v>
      </c>
      <c r="J131" s="6">
        <v>3.69</v>
      </c>
      <c r="K131" s="30">
        <f t="shared" si="30"/>
        <v>307962598</v>
      </c>
      <c r="L131" s="31">
        <f t="shared" si="31"/>
        <v>139433372</v>
      </c>
      <c r="Q131" s="64"/>
      <c r="R131" s="64"/>
      <c r="S131" s="64"/>
      <c r="T131" s="64"/>
    </row>
    <row r="132" spans="1:20">
      <c r="A132" s="67"/>
      <c r="B132" s="9" t="s">
        <v>41</v>
      </c>
      <c r="C132" s="28">
        <v>128104</v>
      </c>
      <c r="D132" s="29">
        <v>57.46</v>
      </c>
      <c r="E132" s="6">
        <v>1.31</v>
      </c>
      <c r="F132" s="6">
        <v>2.4900000000000002</v>
      </c>
      <c r="G132" s="28">
        <v>99127</v>
      </c>
      <c r="H132" s="29">
        <v>51.63</v>
      </c>
      <c r="I132" s="6">
        <v>1.71</v>
      </c>
      <c r="J132" s="6">
        <v>4.12</v>
      </c>
      <c r="K132" s="30">
        <f t="shared" ref="K132" si="34">ROUND(G132*H132*I132*35, 0)</f>
        <v>306307932</v>
      </c>
      <c r="L132" s="31">
        <f t="shared" ref="L132" si="35">ROUND(G132*H132*J132*7, 0)</f>
        <v>147601015</v>
      </c>
      <c r="Q132" s="64"/>
      <c r="R132" s="64"/>
      <c r="S132" s="64"/>
      <c r="T132" s="64"/>
    </row>
  </sheetData>
  <mergeCells count="6">
    <mergeCell ref="A107:A132"/>
    <mergeCell ref="B2:L2"/>
    <mergeCell ref="A6:A31"/>
    <mergeCell ref="A33:A58"/>
    <mergeCell ref="A60:A85"/>
    <mergeCell ref="A87:A105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5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fitToPage="1"/>
  </sheetPr>
  <dimension ref="A1:L133"/>
  <sheetViews>
    <sheetView tabSelected="1" zoomScale="90" zoomScaleNormal="90" workbookViewId="0">
      <pane xSplit="1" ySplit="5" topLeftCell="B6" activePane="bottomRight" state="frozen"/>
      <selection pane="bottomRight"/>
      <selection pane="bottomLeft" activeCell="A6" sqref="A6"/>
      <selection pane="topRight" activeCell="B1" sqref="B1"/>
    </sheetView>
  </sheetViews>
  <sheetFormatPr defaultRowHeight="15"/>
  <cols>
    <col min="1" max="1" width="15.28515625" bestFit="1" customWidth="1"/>
    <col min="2" max="2" width="7.28515625" customWidth="1"/>
    <col min="3" max="3" width="11.42578125" style="17" customWidth="1"/>
    <col min="4" max="4" width="11.42578125" style="18" customWidth="1"/>
    <col min="5" max="6" width="11.42578125" customWidth="1"/>
    <col min="7" max="7" width="11.42578125" style="17" customWidth="1"/>
    <col min="8" max="8" width="11.42578125" style="18" customWidth="1"/>
    <col min="9" max="10" width="11.42578125" customWidth="1"/>
    <col min="11" max="11" width="17.140625" style="19" customWidth="1"/>
    <col min="12" max="12" width="14.7109375" style="19" customWidth="1"/>
    <col min="13" max="13" width="13.28515625" bestFit="1" customWidth="1"/>
  </cols>
  <sheetData>
    <row r="1" spans="1:12" ht="15.75" thickBot="1"/>
    <row r="2" spans="1:12" ht="32.25" thickBot="1">
      <c r="A2" s="14" t="s">
        <v>0</v>
      </c>
      <c r="B2" s="79" t="s">
        <v>46</v>
      </c>
      <c r="C2" s="80"/>
      <c r="D2" s="79"/>
      <c r="E2" s="79"/>
      <c r="F2" s="79"/>
      <c r="G2" s="80"/>
      <c r="H2" s="79"/>
      <c r="I2" s="79"/>
      <c r="J2" s="79"/>
      <c r="K2" s="80"/>
      <c r="L2" s="81"/>
    </row>
    <row r="3" spans="1:12">
      <c r="A3" s="2" t="s">
        <v>2</v>
      </c>
    </row>
    <row r="4" spans="1:12" ht="15.75" thickBot="1"/>
    <row r="5" spans="1:12" ht="18">
      <c r="A5" s="27" t="s">
        <v>3</v>
      </c>
      <c r="B5" s="16" t="s">
        <v>4</v>
      </c>
      <c r="C5" s="23" t="s">
        <v>47</v>
      </c>
      <c r="D5" s="22" t="s">
        <v>6</v>
      </c>
      <c r="E5" s="16" t="s">
        <v>7</v>
      </c>
      <c r="F5" s="16" t="s">
        <v>8</v>
      </c>
      <c r="G5" s="23" t="s">
        <v>9</v>
      </c>
      <c r="H5" s="22" t="s">
        <v>10</v>
      </c>
      <c r="I5" s="16" t="s">
        <v>11</v>
      </c>
      <c r="J5" s="16" t="s">
        <v>12</v>
      </c>
      <c r="K5" s="22" t="s">
        <v>13</v>
      </c>
      <c r="L5" s="24" t="s">
        <v>14</v>
      </c>
    </row>
    <row r="6" spans="1:12">
      <c r="A6" s="76" t="s">
        <v>15</v>
      </c>
      <c r="B6" s="12">
        <v>2000</v>
      </c>
      <c r="C6" s="38">
        <v>180135</v>
      </c>
      <c r="D6" s="39">
        <v>44.56</v>
      </c>
      <c r="E6" s="8">
        <v>1.62</v>
      </c>
      <c r="F6" s="8">
        <v>2.72</v>
      </c>
      <c r="G6" s="38">
        <v>180135</v>
      </c>
      <c r="H6" s="39">
        <v>44.56</v>
      </c>
      <c r="I6" s="40">
        <v>1.62</v>
      </c>
      <c r="J6" s="40">
        <v>2.72</v>
      </c>
      <c r="K6" s="41">
        <f t="shared" ref="K6" si="0">ROUND(G6*H6*I6*35, 0)</f>
        <v>455120445</v>
      </c>
      <c r="L6" s="42">
        <f t="shared" ref="L6" si="1">ROUND(G6*H6*J6*7, 0)</f>
        <v>152830569</v>
      </c>
    </row>
    <row r="7" spans="1:12">
      <c r="A7" s="76"/>
      <c r="B7" s="13">
        <v>2001</v>
      </c>
      <c r="C7" s="43">
        <v>180805</v>
      </c>
      <c r="D7" s="44">
        <v>31.85</v>
      </c>
      <c r="E7" s="7">
        <v>1.67</v>
      </c>
      <c r="F7" s="7">
        <v>2.57</v>
      </c>
      <c r="G7" s="43">
        <v>180135</v>
      </c>
      <c r="H7" s="44">
        <v>44.56</v>
      </c>
      <c r="I7" s="45">
        <v>1.62</v>
      </c>
      <c r="J7" s="45">
        <v>2.72</v>
      </c>
      <c r="K7" s="41">
        <f t="shared" ref="K7:K29" si="2">ROUND(G7*H7*I7*35, 0)</f>
        <v>455120445</v>
      </c>
      <c r="L7" s="42">
        <f t="shared" ref="L7:L29" si="3">ROUND(G7*H7*J7*7, 0)</f>
        <v>152830569</v>
      </c>
    </row>
    <row r="8" spans="1:12">
      <c r="A8" s="76"/>
      <c r="B8" s="12">
        <v>2002</v>
      </c>
      <c r="C8" s="38">
        <v>186781</v>
      </c>
      <c r="D8" s="39">
        <v>51.55</v>
      </c>
      <c r="E8" s="8">
        <v>1.76</v>
      </c>
      <c r="F8" s="8">
        <v>3.03</v>
      </c>
      <c r="G8" s="38">
        <v>180604</v>
      </c>
      <c r="H8" s="39">
        <v>42.019999999999996</v>
      </c>
      <c r="I8" s="40">
        <v>1.63</v>
      </c>
      <c r="J8" s="40">
        <v>2.69</v>
      </c>
      <c r="K8" s="41">
        <f t="shared" si="2"/>
        <v>432951314</v>
      </c>
      <c r="L8" s="42">
        <f t="shared" si="3"/>
        <v>142900495</v>
      </c>
    </row>
    <row r="9" spans="1:12">
      <c r="A9" s="76"/>
      <c r="B9" s="13">
        <v>2003</v>
      </c>
      <c r="C9" s="43">
        <v>187272</v>
      </c>
      <c r="D9" s="44">
        <v>30.2</v>
      </c>
      <c r="E9" s="7">
        <v>1.77</v>
      </c>
      <c r="F9" s="7">
        <v>4.93</v>
      </c>
      <c r="G9" s="43">
        <v>184928</v>
      </c>
      <c r="H9" s="44">
        <v>43.93</v>
      </c>
      <c r="I9" s="45">
        <v>1.66</v>
      </c>
      <c r="J9" s="45">
        <v>2.76</v>
      </c>
      <c r="K9" s="41">
        <f t="shared" si="2"/>
        <v>471997837</v>
      </c>
      <c r="L9" s="42">
        <f t="shared" si="3"/>
        <v>156953498</v>
      </c>
    </row>
    <row r="10" spans="1:12">
      <c r="A10" s="76"/>
      <c r="B10" s="12">
        <v>2004</v>
      </c>
      <c r="C10" s="38">
        <v>191842</v>
      </c>
      <c r="D10" s="39">
        <v>30.57</v>
      </c>
      <c r="E10" s="8">
        <v>1.38</v>
      </c>
      <c r="F10" s="8">
        <v>3.07</v>
      </c>
      <c r="G10" s="38">
        <v>186569</v>
      </c>
      <c r="H10" s="39">
        <v>41.19</v>
      </c>
      <c r="I10" s="40">
        <v>1.69</v>
      </c>
      <c r="J10" s="40">
        <v>3.1999999999999997</v>
      </c>
      <c r="K10" s="41">
        <f t="shared" si="2"/>
        <v>454554566</v>
      </c>
      <c r="L10" s="42">
        <f t="shared" si="3"/>
        <v>172139007</v>
      </c>
    </row>
    <row r="11" spans="1:12">
      <c r="A11" s="76"/>
      <c r="B11" s="13">
        <v>2005</v>
      </c>
      <c r="C11" s="43">
        <v>194017</v>
      </c>
      <c r="D11" s="44">
        <v>26.68</v>
      </c>
      <c r="E11" s="7">
        <v>1.18</v>
      </c>
      <c r="F11" s="7">
        <v>1.82</v>
      </c>
      <c r="G11" s="43">
        <v>190261</v>
      </c>
      <c r="H11" s="44">
        <v>39.07</v>
      </c>
      <c r="I11" s="45">
        <v>1.6300000000000001</v>
      </c>
      <c r="J11" s="45">
        <v>3.1799999999999997</v>
      </c>
      <c r="K11" s="41">
        <f t="shared" si="2"/>
        <v>424081019</v>
      </c>
      <c r="L11" s="42">
        <f t="shared" si="3"/>
        <v>165469649</v>
      </c>
    </row>
    <row r="12" spans="1:12">
      <c r="A12" s="76"/>
      <c r="B12" s="12">
        <v>2006</v>
      </c>
      <c r="C12" s="38">
        <v>203383</v>
      </c>
      <c r="D12" s="39">
        <v>31.08</v>
      </c>
      <c r="E12" s="8">
        <v>1.66</v>
      </c>
      <c r="F12" s="8">
        <v>3.54</v>
      </c>
      <c r="G12" s="38">
        <v>192891</v>
      </c>
      <c r="H12" s="39">
        <v>36.6</v>
      </c>
      <c r="I12" s="40">
        <v>1.54</v>
      </c>
      <c r="J12" s="40">
        <v>2.9099999999999997</v>
      </c>
      <c r="K12" s="41">
        <f t="shared" si="2"/>
        <v>380523791</v>
      </c>
      <c r="L12" s="42">
        <f t="shared" si="3"/>
        <v>143808342</v>
      </c>
    </row>
    <row r="13" spans="1:12">
      <c r="A13" s="76"/>
      <c r="B13" s="13">
        <v>2007</v>
      </c>
      <c r="C13" s="43">
        <v>202336</v>
      </c>
      <c r="D13" s="44">
        <v>97.26</v>
      </c>
      <c r="E13" s="7">
        <v>2.48</v>
      </c>
      <c r="F13" s="7">
        <v>4.6399999999999997</v>
      </c>
      <c r="G13" s="43">
        <v>200236</v>
      </c>
      <c r="H13" s="44">
        <v>35.5</v>
      </c>
      <c r="I13" s="45">
        <v>1.57</v>
      </c>
      <c r="J13" s="45">
        <v>3.0399999999999996</v>
      </c>
      <c r="K13" s="41">
        <f t="shared" si="2"/>
        <v>390605371</v>
      </c>
      <c r="L13" s="42">
        <f t="shared" si="3"/>
        <v>151266284</v>
      </c>
    </row>
    <row r="14" spans="1:12">
      <c r="A14" s="76"/>
      <c r="B14" s="12">
        <v>2008</v>
      </c>
      <c r="C14" s="38">
        <v>206331</v>
      </c>
      <c r="D14" s="39">
        <v>40.18</v>
      </c>
      <c r="E14" s="8">
        <v>1.34</v>
      </c>
      <c r="F14" s="8">
        <v>2.25</v>
      </c>
      <c r="G14" s="38">
        <v>201706</v>
      </c>
      <c r="H14" s="39">
        <v>42.6</v>
      </c>
      <c r="I14" s="40">
        <v>1.76</v>
      </c>
      <c r="J14" s="40">
        <v>3.36</v>
      </c>
      <c r="K14" s="41">
        <f t="shared" si="2"/>
        <v>529308817</v>
      </c>
      <c r="L14" s="42">
        <f t="shared" si="3"/>
        <v>202099730</v>
      </c>
    </row>
    <row r="15" spans="1:12">
      <c r="A15" s="76"/>
      <c r="B15" s="13">
        <v>2009</v>
      </c>
      <c r="C15" s="43">
        <v>198666</v>
      </c>
      <c r="D15" s="44">
        <v>31.2</v>
      </c>
      <c r="E15" s="7">
        <v>1.32</v>
      </c>
      <c r="F15" s="7">
        <v>2.19</v>
      </c>
      <c r="G15" s="43">
        <v>204944</v>
      </c>
      <c r="H15" s="44">
        <v>42.12</v>
      </c>
      <c r="I15" s="45">
        <v>1.68</v>
      </c>
      <c r="J15" s="45">
        <v>3.1399999999999997</v>
      </c>
      <c r="K15" s="41">
        <f t="shared" si="2"/>
        <v>507575787</v>
      </c>
      <c r="L15" s="42">
        <f t="shared" si="3"/>
        <v>189736663</v>
      </c>
    </row>
    <row r="16" spans="1:12">
      <c r="A16" s="76"/>
      <c r="B16" s="12">
        <v>2010</v>
      </c>
      <c r="C16" s="38">
        <v>201452</v>
      </c>
      <c r="D16" s="39">
        <v>29.65</v>
      </c>
      <c r="E16" s="8">
        <v>1.3</v>
      </c>
      <c r="F16" s="8">
        <v>2.5</v>
      </c>
      <c r="G16" s="38">
        <v>200550</v>
      </c>
      <c r="H16" s="39">
        <v>39.94</v>
      </c>
      <c r="I16" s="40">
        <v>1.61</v>
      </c>
      <c r="J16" s="40">
        <v>2.95</v>
      </c>
      <c r="K16" s="41">
        <f t="shared" si="2"/>
        <v>451361640</v>
      </c>
      <c r="L16" s="42">
        <f t="shared" si="3"/>
        <v>165405819</v>
      </c>
    </row>
    <row r="17" spans="1:12">
      <c r="A17" s="76"/>
      <c r="B17" s="13">
        <v>2011</v>
      </c>
      <c r="C17" s="43">
        <v>200635</v>
      </c>
      <c r="D17" s="44">
        <v>28.78</v>
      </c>
      <c r="E17" s="7">
        <v>1.23</v>
      </c>
      <c r="F17" s="7">
        <v>1.39</v>
      </c>
      <c r="G17" s="43">
        <v>201182</v>
      </c>
      <c r="H17" s="44">
        <v>37.89</v>
      </c>
      <c r="I17" s="45">
        <v>1.55</v>
      </c>
      <c r="J17" s="45">
        <v>2.86</v>
      </c>
      <c r="K17" s="41">
        <f t="shared" si="2"/>
        <v>413536139</v>
      </c>
      <c r="L17" s="42">
        <f t="shared" si="3"/>
        <v>152608175</v>
      </c>
    </row>
    <row r="18" spans="1:12">
      <c r="A18" s="76"/>
      <c r="B18" s="12">
        <v>2012</v>
      </c>
      <c r="C18" s="38">
        <v>192848</v>
      </c>
      <c r="D18" s="39">
        <v>36</v>
      </c>
      <c r="E18" s="8">
        <v>1.34</v>
      </c>
      <c r="F18" s="8">
        <v>1.56</v>
      </c>
      <c r="G18" s="38">
        <v>200800</v>
      </c>
      <c r="H18" s="39">
        <v>36.07</v>
      </c>
      <c r="I18" s="40">
        <v>1.49</v>
      </c>
      <c r="J18" s="40">
        <v>2.57</v>
      </c>
      <c r="K18" s="41">
        <f t="shared" si="2"/>
        <v>377714940</v>
      </c>
      <c r="L18" s="42">
        <f t="shared" si="3"/>
        <v>130298979</v>
      </c>
    </row>
    <row r="19" spans="1:12">
      <c r="A19" s="76"/>
      <c r="B19" s="13">
        <v>2013</v>
      </c>
      <c r="C19" s="43">
        <v>182333</v>
      </c>
      <c r="D19" s="44">
        <v>34.549999999999997</v>
      </c>
      <c r="E19" s="7">
        <v>1.19</v>
      </c>
      <c r="F19" s="7">
        <v>1.48</v>
      </c>
      <c r="G19" s="43">
        <v>195234</v>
      </c>
      <c r="H19" s="44">
        <v>36.059999999999995</v>
      </c>
      <c r="I19" s="45">
        <v>1.46</v>
      </c>
      <c r="J19" s="45">
        <v>2.3699999999999997</v>
      </c>
      <c r="K19" s="41">
        <f t="shared" si="2"/>
        <v>359751054</v>
      </c>
      <c r="L19" s="42">
        <f t="shared" si="3"/>
        <v>116795890</v>
      </c>
    </row>
    <row r="20" spans="1:12">
      <c r="A20" s="76"/>
      <c r="B20" s="12">
        <v>2014</v>
      </c>
      <c r="C20" s="38">
        <v>181965</v>
      </c>
      <c r="D20" s="39">
        <v>32.880000000000003</v>
      </c>
      <c r="E20" s="8">
        <v>1.33</v>
      </c>
      <c r="F20" s="8">
        <v>1.68</v>
      </c>
      <c r="G20" s="38">
        <v>186204</v>
      </c>
      <c r="H20" s="39">
        <v>35.76</v>
      </c>
      <c r="I20" s="40">
        <v>1.41</v>
      </c>
      <c r="J20" s="40">
        <v>2.1999999999999997</v>
      </c>
      <c r="K20" s="41">
        <f t="shared" si="2"/>
        <v>328604626</v>
      </c>
      <c r="L20" s="42">
        <f t="shared" si="3"/>
        <v>102543288</v>
      </c>
    </row>
    <row r="21" spans="1:12">
      <c r="A21" s="76"/>
      <c r="B21" s="12">
        <v>2015</v>
      </c>
      <c r="C21" s="38">
        <v>186931</v>
      </c>
      <c r="D21" s="39">
        <v>36.72</v>
      </c>
      <c r="E21" s="8">
        <v>1.17</v>
      </c>
      <c r="F21" s="8">
        <v>1.55</v>
      </c>
      <c r="G21" s="38">
        <v>183237</v>
      </c>
      <c r="H21" s="39">
        <v>35.19</v>
      </c>
      <c r="I21" s="40">
        <v>1.4</v>
      </c>
      <c r="J21" s="40">
        <v>2.0999999999999996</v>
      </c>
      <c r="K21" s="41">
        <f t="shared" si="2"/>
        <v>315957391</v>
      </c>
      <c r="L21" s="42">
        <f t="shared" si="3"/>
        <v>94787217</v>
      </c>
    </row>
    <row r="22" spans="1:12">
      <c r="A22" s="59"/>
      <c r="B22" s="12">
        <v>2016</v>
      </c>
      <c r="C22" s="38">
        <v>185767</v>
      </c>
      <c r="D22" s="39">
        <v>68.790000000000006</v>
      </c>
      <c r="E22" s="8">
        <v>1.6</v>
      </c>
      <c r="F22" s="8">
        <v>2.16</v>
      </c>
      <c r="G22" s="38">
        <v>185823</v>
      </c>
      <c r="H22" s="39">
        <v>35.5</v>
      </c>
      <c r="I22" s="40">
        <v>1.36</v>
      </c>
      <c r="J22" s="40">
        <v>1.99</v>
      </c>
      <c r="K22" s="41">
        <f t="shared" si="2"/>
        <v>314003705</v>
      </c>
      <c r="L22" s="42">
        <f t="shared" si="3"/>
        <v>91892261</v>
      </c>
    </row>
    <row r="23" spans="1:12">
      <c r="A23" s="59"/>
      <c r="B23" s="12">
        <v>2017</v>
      </c>
      <c r="C23" s="38">
        <v>186057</v>
      </c>
      <c r="D23" s="39">
        <v>94.85</v>
      </c>
      <c r="E23" s="8">
        <v>1.2</v>
      </c>
      <c r="F23" s="8">
        <v>1.36</v>
      </c>
      <c r="G23" s="38">
        <v>185784</v>
      </c>
      <c r="H23" s="39">
        <v>42.16</v>
      </c>
      <c r="I23" s="40">
        <v>1.41</v>
      </c>
      <c r="J23" s="40">
        <v>2.0299999999999998</v>
      </c>
      <c r="K23" s="41">
        <f t="shared" si="2"/>
        <v>386541447</v>
      </c>
      <c r="L23" s="42">
        <f t="shared" si="3"/>
        <v>111302005</v>
      </c>
    </row>
    <row r="24" spans="1:12">
      <c r="A24" s="59"/>
      <c r="B24" s="12">
        <v>2018</v>
      </c>
      <c r="C24" s="38">
        <v>190709</v>
      </c>
      <c r="D24" s="39">
        <v>84.19</v>
      </c>
      <c r="E24" s="8">
        <v>1.23</v>
      </c>
      <c r="F24" s="8">
        <v>1.88</v>
      </c>
      <c r="G24" s="38">
        <v>185976</v>
      </c>
      <c r="H24" s="39">
        <v>50.6</v>
      </c>
      <c r="I24" s="40">
        <v>1.37</v>
      </c>
      <c r="J24" s="40">
        <v>1.9</v>
      </c>
      <c r="K24" s="41">
        <f t="shared" si="2"/>
        <v>451227990</v>
      </c>
      <c r="L24" s="42">
        <f t="shared" si="3"/>
        <v>125158128</v>
      </c>
    </row>
    <row r="25" spans="1:12">
      <c r="A25" s="59"/>
      <c r="B25" s="12">
        <v>2019</v>
      </c>
      <c r="C25" s="38">
        <v>187496</v>
      </c>
      <c r="D25" s="39">
        <v>80.86</v>
      </c>
      <c r="E25" s="8">
        <v>1.19</v>
      </c>
      <c r="F25" s="8">
        <v>1.81</v>
      </c>
      <c r="G25" s="38">
        <v>189290</v>
      </c>
      <c r="H25" s="39">
        <v>57.32</v>
      </c>
      <c r="I25" s="40">
        <v>1.35</v>
      </c>
      <c r="J25" s="40">
        <v>1.9</v>
      </c>
      <c r="K25" s="41">
        <f t="shared" ref="K25:K27" si="4">ROUND(G25*H25*I25*35, 0)</f>
        <v>512667357</v>
      </c>
      <c r="L25" s="42">
        <f t="shared" ref="L25:L27" si="5">ROUND(G25*H25*J25*7, 0)</f>
        <v>144306367</v>
      </c>
    </row>
    <row r="26" spans="1:12">
      <c r="A26" s="59"/>
      <c r="B26" s="12">
        <v>2020</v>
      </c>
      <c r="C26" s="38">
        <v>185239</v>
      </c>
      <c r="D26" s="39">
        <v>45.68</v>
      </c>
      <c r="E26" s="8">
        <v>1.74</v>
      </c>
      <c r="F26" s="8">
        <v>2.44</v>
      </c>
      <c r="G26" s="38">
        <v>188035</v>
      </c>
      <c r="H26" s="39">
        <v>62.03</v>
      </c>
      <c r="I26" s="40">
        <v>1.32</v>
      </c>
      <c r="J26" s="40">
        <v>1.89</v>
      </c>
      <c r="K26" s="41">
        <f t="shared" si="4"/>
        <v>538868071</v>
      </c>
      <c r="L26" s="42">
        <f t="shared" si="5"/>
        <v>154312220</v>
      </c>
    </row>
    <row r="27" spans="1:12">
      <c r="A27" s="59"/>
      <c r="B27" s="12">
        <v>2021</v>
      </c>
      <c r="C27" s="38">
        <v>186618</v>
      </c>
      <c r="D27" s="39">
        <v>103.45</v>
      </c>
      <c r="E27" s="8">
        <v>1.97</v>
      </c>
      <c r="F27" s="8">
        <v>3.44</v>
      </c>
      <c r="G27" s="38">
        <v>186078</v>
      </c>
      <c r="H27" s="39">
        <v>58.76</v>
      </c>
      <c r="I27" s="40">
        <v>1.41</v>
      </c>
      <c r="J27" s="40">
        <v>2</v>
      </c>
      <c r="K27" s="41">
        <f t="shared" si="4"/>
        <v>539590101</v>
      </c>
      <c r="L27" s="42">
        <f t="shared" si="5"/>
        <v>153075206</v>
      </c>
    </row>
    <row r="28" spans="1:12">
      <c r="A28" s="59"/>
      <c r="B28" s="12">
        <v>2022</v>
      </c>
      <c r="C28" s="38">
        <v>190357</v>
      </c>
      <c r="D28" s="39">
        <v>284.89</v>
      </c>
      <c r="E28" s="8">
        <v>1.54</v>
      </c>
      <c r="F28" s="8">
        <v>2.09</v>
      </c>
      <c r="G28" s="38">
        <v>186456</v>
      </c>
      <c r="H28" s="39">
        <v>67.7</v>
      </c>
      <c r="I28" s="40">
        <v>1.53</v>
      </c>
      <c r="J28" s="40">
        <v>2.2899999999999996</v>
      </c>
      <c r="K28" s="41">
        <f t="shared" si="2"/>
        <v>675965463</v>
      </c>
      <c r="L28" s="42">
        <f t="shared" si="3"/>
        <v>202347831</v>
      </c>
    </row>
    <row r="29" spans="1:12">
      <c r="A29" s="59"/>
      <c r="B29" s="12">
        <v>2023</v>
      </c>
      <c r="C29" s="38">
        <v>182976</v>
      </c>
      <c r="D29" s="39">
        <v>117.63</v>
      </c>
      <c r="E29" s="8">
        <v>1.56</v>
      </c>
      <c r="F29" s="8">
        <v>2.7</v>
      </c>
      <c r="G29" s="38">
        <v>189187</v>
      </c>
      <c r="H29" s="39">
        <v>81.239999999999995</v>
      </c>
      <c r="I29" s="40">
        <v>1.54</v>
      </c>
      <c r="J29" s="40">
        <v>2.25</v>
      </c>
      <c r="K29" s="41">
        <f t="shared" si="2"/>
        <v>828418846</v>
      </c>
      <c r="L29" s="42">
        <f t="shared" si="3"/>
        <v>242070442</v>
      </c>
    </row>
    <row r="30" spans="1:12">
      <c r="A30" s="59"/>
      <c r="B30" s="12">
        <v>2024</v>
      </c>
      <c r="C30" s="38">
        <v>191935</v>
      </c>
      <c r="D30" s="39">
        <v>164.1</v>
      </c>
      <c r="E30" s="8">
        <v>1.54</v>
      </c>
      <c r="F30" s="8">
        <v>4.33</v>
      </c>
      <c r="G30" s="38">
        <v>184908</v>
      </c>
      <c r="H30" s="39">
        <v>88.52</v>
      </c>
      <c r="I30" s="40">
        <v>1.54</v>
      </c>
      <c r="J30" s="40">
        <v>2.34</v>
      </c>
      <c r="K30" s="41">
        <f t="shared" ref="K30" si="6">ROUND(G30*H30*I30*35, 0)</f>
        <v>882238227</v>
      </c>
      <c r="L30" s="42">
        <f t="shared" ref="L30" si="7">ROUND(G30*H30*J30*7, 0)</f>
        <v>268108760</v>
      </c>
    </row>
    <row r="31" spans="1:12">
      <c r="A31" s="59"/>
      <c r="B31" s="12">
        <v>2025</v>
      </c>
      <c r="C31" s="38">
        <v>202328</v>
      </c>
      <c r="D31" s="39">
        <v>135.72</v>
      </c>
      <c r="E31" s="8">
        <v>1.96</v>
      </c>
      <c r="F31" s="8">
        <v>3.77</v>
      </c>
      <c r="G31" s="38">
        <v>189827</v>
      </c>
      <c r="H31" s="39">
        <v>103.64</v>
      </c>
      <c r="I31" s="40">
        <v>1.54</v>
      </c>
      <c r="J31" s="40">
        <v>2.74</v>
      </c>
      <c r="K31" s="41">
        <f t="shared" ref="K31" si="8">ROUND(G31*H31*I31*35, 0)</f>
        <v>1060410828</v>
      </c>
      <c r="L31" s="42">
        <f t="shared" ref="L31" si="9">ROUND(G31*H31*J31*7, 0)</f>
        <v>377340996</v>
      </c>
    </row>
    <row r="32" spans="1:12">
      <c r="A32" s="73"/>
      <c r="B32" s="74"/>
      <c r="C32" s="43"/>
      <c r="D32" s="44"/>
      <c r="E32" s="7"/>
      <c r="F32" s="7"/>
      <c r="G32" s="43"/>
      <c r="H32" s="44"/>
      <c r="I32" s="45"/>
      <c r="J32" s="45"/>
      <c r="K32" s="46"/>
      <c r="L32" s="47"/>
    </row>
    <row r="33" spans="1:12">
      <c r="A33" s="75" t="s">
        <v>42</v>
      </c>
      <c r="B33" s="12">
        <v>2000</v>
      </c>
      <c r="C33" s="38">
        <v>103216</v>
      </c>
      <c r="D33" s="39">
        <v>49.79</v>
      </c>
      <c r="E33" s="8">
        <v>1.79</v>
      </c>
      <c r="F33" s="8">
        <v>3.89</v>
      </c>
      <c r="G33" s="38">
        <v>103216</v>
      </c>
      <c r="H33" s="39">
        <v>49.79</v>
      </c>
      <c r="I33" s="40">
        <v>1.79</v>
      </c>
      <c r="J33" s="40">
        <v>3.89</v>
      </c>
      <c r="K33" s="41">
        <f t="shared" ref="K33" si="10">ROUND(G33*H33*I33*35, 0)</f>
        <v>321966159</v>
      </c>
      <c r="L33" s="42">
        <f t="shared" ref="L33" si="11">ROUND(G33*H33*J33*7, 0)</f>
        <v>139938364</v>
      </c>
    </row>
    <row r="34" spans="1:12">
      <c r="A34" s="76"/>
      <c r="B34" s="13">
        <v>2001</v>
      </c>
      <c r="C34" s="43">
        <v>106418</v>
      </c>
      <c r="D34" s="44">
        <v>30.92</v>
      </c>
      <c r="E34" s="7">
        <v>1.29</v>
      </c>
      <c r="F34" s="7">
        <v>1.45</v>
      </c>
      <c r="G34" s="43">
        <v>103216</v>
      </c>
      <c r="H34" s="44">
        <v>49.79</v>
      </c>
      <c r="I34" s="45">
        <v>1.79</v>
      </c>
      <c r="J34" s="45">
        <v>3.89</v>
      </c>
      <c r="K34" s="41">
        <f t="shared" ref="K34:K56" si="12">ROUND(G34*H34*I34*35, 0)</f>
        <v>321966159</v>
      </c>
      <c r="L34" s="42">
        <f t="shared" ref="L34:L56" si="13">ROUND(G34*H34*J34*7, 0)</f>
        <v>139938364</v>
      </c>
    </row>
    <row r="35" spans="1:12">
      <c r="A35" s="76"/>
      <c r="B35" s="12">
        <v>2002</v>
      </c>
      <c r="C35" s="38">
        <v>109546</v>
      </c>
      <c r="D35" s="39">
        <v>55.44</v>
      </c>
      <c r="E35" s="8">
        <v>1.83</v>
      </c>
      <c r="F35" s="8">
        <v>2.67</v>
      </c>
      <c r="G35" s="38">
        <v>105458</v>
      </c>
      <c r="H35" s="39">
        <v>46.019999999999996</v>
      </c>
      <c r="I35" s="40">
        <v>1.69</v>
      </c>
      <c r="J35" s="40">
        <v>3.4099999999999997</v>
      </c>
      <c r="K35" s="41">
        <f t="shared" si="12"/>
        <v>287065429</v>
      </c>
      <c r="L35" s="42">
        <f t="shared" si="13"/>
        <v>115845339</v>
      </c>
    </row>
    <row r="36" spans="1:12">
      <c r="A36" s="76"/>
      <c r="B36" s="13">
        <v>2003</v>
      </c>
      <c r="C36" s="43">
        <v>112289</v>
      </c>
      <c r="D36" s="44">
        <v>26.18</v>
      </c>
      <c r="E36" s="7">
        <v>1.59</v>
      </c>
      <c r="F36" s="7">
        <v>4.82</v>
      </c>
      <c r="G36" s="43">
        <v>108320</v>
      </c>
      <c r="H36" s="44">
        <v>47.91</v>
      </c>
      <c r="I36" s="45">
        <v>1.72</v>
      </c>
      <c r="J36" s="45">
        <v>3.2699999999999996</v>
      </c>
      <c r="K36" s="41">
        <f t="shared" si="12"/>
        <v>312414594</v>
      </c>
      <c r="L36" s="42">
        <f t="shared" si="13"/>
        <v>118790200</v>
      </c>
    </row>
    <row r="37" spans="1:12">
      <c r="A37" s="76"/>
      <c r="B37" s="12">
        <v>2004</v>
      </c>
      <c r="C37" s="38">
        <v>116345</v>
      </c>
      <c r="D37" s="39">
        <v>26.67</v>
      </c>
      <c r="E37" s="8">
        <v>1.25</v>
      </c>
      <c r="F37" s="8">
        <v>1.54</v>
      </c>
      <c r="G37" s="38">
        <v>111099</v>
      </c>
      <c r="H37" s="39">
        <v>43.57</v>
      </c>
      <c r="I37" s="40">
        <v>1.7</v>
      </c>
      <c r="J37" s="40">
        <v>3.58</v>
      </c>
      <c r="K37" s="41">
        <f t="shared" si="12"/>
        <v>288014714</v>
      </c>
      <c r="L37" s="42">
        <f t="shared" si="13"/>
        <v>121305021</v>
      </c>
    </row>
    <row r="38" spans="1:12">
      <c r="A38" s="76"/>
      <c r="B38" s="13">
        <v>2005</v>
      </c>
      <c r="C38" s="43">
        <v>119827</v>
      </c>
      <c r="D38" s="44">
        <v>21.04</v>
      </c>
      <c r="E38" s="7">
        <v>1.1299999999999999</v>
      </c>
      <c r="F38" s="7">
        <v>1.63</v>
      </c>
      <c r="G38" s="43">
        <v>114772</v>
      </c>
      <c r="H38" s="44">
        <v>40.19</v>
      </c>
      <c r="I38" s="45">
        <v>1.61</v>
      </c>
      <c r="J38" s="45">
        <v>3.1799999999999997</v>
      </c>
      <c r="K38" s="41">
        <f t="shared" si="12"/>
        <v>259924894</v>
      </c>
      <c r="L38" s="42">
        <f t="shared" si="13"/>
        <v>102678405</v>
      </c>
    </row>
    <row r="39" spans="1:12">
      <c r="A39" s="76"/>
      <c r="B39" s="12">
        <v>2006</v>
      </c>
      <c r="C39" s="38">
        <v>122236</v>
      </c>
      <c r="D39" s="39">
        <v>24.86</v>
      </c>
      <c r="E39" s="8">
        <v>1.27</v>
      </c>
      <c r="F39" s="8">
        <v>2.19</v>
      </c>
      <c r="G39" s="38">
        <v>118311</v>
      </c>
      <c r="H39" s="39">
        <v>36.36</v>
      </c>
      <c r="I39" s="40">
        <v>1.52</v>
      </c>
      <c r="J39" s="40">
        <v>2.87</v>
      </c>
      <c r="K39" s="41">
        <f t="shared" si="12"/>
        <v>228855119</v>
      </c>
      <c r="L39" s="42">
        <f t="shared" si="13"/>
        <v>86422920</v>
      </c>
    </row>
    <row r="40" spans="1:12">
      <c r="A40" s="76"/>
      <c r="B40" s="13">
        <v>2007</v>
      </c>
      <c r="C40" s="43">
        <v>125405</v>
      </c>
      <c r="D40" s="44">
        <v>86.91</v>
      </c>
      <c r="E40" s="7">
        <v>2.21</v>
      </c>
      <c r="F40" s="7">
        <v>3.8</v>
      </c>
      <c r="G40" s="43">
        <v>121059</v>
      </c>
      <c r="H40" s="44">
        <v>34.06</v>
      </c>
      <c r="I40" s="45">
        <v>1.47</v>
      </c>
      <c r="J40" s="45">
        <v>2.7399999999999998</v>
      </c>
      <c r="K40" s="41">
        <f t="shared" si="12"/>
        <v>212142218</v>
      </c>
      <c r="L40" s="42">
        <f t="shared" si="13"/>
        <v>79084310</v>
      </c>
    </row>
    <row r="41" spans="1:12">
      <c r="A41" s="76"/>
      <c r="B41" s="12">
        <v>2008</v>
      </c>
      <c r="C41" s="38">
        <v>127346</v>
      </c>
      <c r="D41" s="39">
        <v>36.26</v>
      </c>
      <c r="E41" s="8">
        <v>1.27</v>
      </c>
      <c r="F41" s="8">
        <v>2.17</v>
      </c>
      <c r="G41" s="38">
        <v>124102</v>
      </c>
      <c r="H41" s="39">
        <v>40.879999999999995</v>
      </c>
      <c r="I41" s="40">
        <v>1.62</v>
      </c>
      <c r="J41" s="40">
        <v>2.96</v>
      </c>
      <c r="K41" s="41">
        <f t="shared" si="12"/>
        <v>287655529</v>
      </c>
      <c r="L41" s="42">
        <f t="shared" si="13"/>
        <v>105118564</v>
      </c>
    </row>
    <row r="42" spans="1:12">
      <c r="A42" s="76"/>
      <c r="B42" s="13">
        <v>2009</v>
      </c>
      <c r="C42" s="43">
        <v>128315</v>
      </c>
      <c r="D42" s="44">
        <v>28.1</v>
      </c>
      <c r="E42" s="7">
        <v>1.24</v>
      </c>
      <c r="F42" s="7">
        <v>2.12</v>
      </c>
      <c r="G42" s="43">
        <v>126373</v>
      </c>
      <c r="H42" s="44">
        <v>39.96</v>
      </c>
      <c r="I42" s="45">
        <v>1.55</v>
      </c>
      <c r="J42" s="45">
        <v>2.8099999999999996</v>
      </c>
      <c r="K42" s="41">
        <f t="shared" si="12"/>
        <v>273955181</v>
      </c>
      <c r="L42" s="42">
        <f t="shared" si="13"/>
        <v>99330846</v>
      </c>
    </row>
    <row r="43" spans="1:12">
      <c r="A43" s="76"/>
      <c r="B43" s="12">
        <v>2010</v>
      </c>
      <c r="C43" s="38">
        <v>128923</v>
      </c>
      <c r="D43" s="39">
        <v>21.38</v>
      </c>
      <c r="E43" s="8">
        <v>1.08</v>
      </c>
      <c r="F43" s="8">
        <v>1.28</v>
      </c>
      <c r="G43" s="38">
        <v>127733</v>
      </c>
      <c r="H43" s="39">
        <v>37.589999999999996</v>
      </c>
      <c r="I43" s="40">
        <v>1.49</v>
      </c>
      <c r="J43" s="40">
        <v>2.6799999999999997</v>
      </c>
      <c r="K43" s="41">
        <f t="shared" si="12"/>
        <v>250397363</v>
      </c>
      <c r="L43" s="42">
        <f t="shared" si="13"/>
        <v>90075830</v>
      </c>
    </row>
    <row r="44" spans="1:12">
      <c r="A44" s="76"/>
      <c r="B44" s="13">
        <v>2011</v>
      </c>
      <c r="C44" s="43">
        <v>125920</v>
      </c>
      <c r="D44" s="44">
        <v>26.67</v>
      </c>
      <c r="E44" s="7">
        <v>1.1299999999999999</v>
      </c>
      <c r="F44" s="7">
        <v>1.22</v>
      </c>
      <c r="G44" s="43">
        <v>128566</v>
      </c>
      <c r="H44" s="44">
        <v>34.35</v>
      </c>
      <c r="I44" s="45">
        <v>1.41</v>
      </c>
      <c r="J44" s="45">
        <v>2.4</v>
      </c>
      <c r="K44" s="41">
        <f t="shared" si="12"/>
        <v>217941548</v>
      </c>
      <c r="L44" s="42">
        <f t="shared" si="13"/>
        <v>74192867</v>
      </c>
    </row>
    <row r="45" spans="1:12">
      <c r="A45" s="76"/>
      <c r="B45" s="12">
        <v>2012</v>
      </c>
      <c r="C45" s="38">
        <v>125728</v>
      </c>
      <c r="D45" s="39">
        <v>32.909999999999997</v>
      </c>
      <c r="E45" s="8">
        <v>1.34</v>
      </c>
      <c r="F45" s="8">
        <v>1.49</v>
      </c>
      <c r="G45" s="38">
        <v>126714</v>
      </c>
      <c r="H45" s="39">
        <v>32.82</v>
      </c>
      <c r="I45" s="40">
        <v>1.36</v>
      </c>
      <c r="J45" s="40">
        <v>2.17</v>
      </c>
      <c r="K45" s="41">
        <f t="shared" si="12"/>
        <v>197956666</v>
      </c>
      <c r="L45" s="42">
        <f t="shared" si="13"/>
        <v>63171465</v>
      </c>
    </row>
    <row r="46" spans="1:12">
      <c r="A46" s="76"/>
      <c r="B46" s="13">
        <v>2013</v>
      </c>
      <c r="C46" s="43">
        <v>124137</v>
      </c>
      <c r="D46" s="44">
        <v>39.01</v>
      </c>
      <c r="E46" s="7">
        <v>1.22</v>
      </c>
      <c r="F46" s="7">
        <v>1.97</v>
      </c>
      <c r="G46" s="43">
        <v>126024</v>
      </c>
      <c r="H46" s="44">
        <v>32.839999999999996</v>
      </c>
      <c r="I46" s="45">
        <v>1.36</v>
      </c>
      <c r="J46" s="45">
        <v>2.0399999999999996</v>
      </c>
      <c r="K46" s="41">
        <f t="shared" si="12"/>
        <v>196998700</v>
      </c>
      <c r="L46" s="42">
        <f t="shared" si="13"/>
        <v>59099610</v>
      </c>
    </row>
    <row r="47" spans="1:12">
      <c r="A47" s="76"/>
      <c r="B47" s="12">
        <v>2014</v>
      </c>
      <c r="C47" s="38">
        <v>124955</v>
      </c>
      <c r="D47" s="39">
        <v>29.4</v>
      </c>
      <c r="E47" s="8">
        <v>1.25</v>
      </c>
      <c r="F47" s="8">
        <v>1.49</v>
      </c>
      <c r="G47" s="38">
        <v>124704</v>
      </c>
      <c r="H47" s="39">
        <v>34.08</v>
      </c>
      <c r="I47" s="40">
        <v>1.34</v>
      </c>
      <c r="J47" s="40">
        <v>2.0299999999999998</v>
      </c>
      <c r="K47" s="41">
        <f t="shared" si="12"/>
        <v>199320888</v>
      </c>
      <c r="L47" s="42">
        <f t="shared" si="13"/>
        <v>60391254</v>
      </c>
    </row>
    <row r="48" spans="1:12">
      <c r="A48" s="76"/>
      <c r="B48" s="12">
        <v>2015</v>
      </c>
      <c r="C48" s="38">
        <v>130178</v>
      </c>
      <c r="D48" s="39">
        <v>36.4</v>
      </c>
      <c r="E48" s="8">
        <v>1.49</v>
      </c>
      <c r="F48" s="8">
        <v>2.2999999999999998</v>
      </c>
      <c r="G48" s="38">
        <v>124880</v>
      </c>
      <c r="H48" s="39">
        <v>33.15</v>
      </c>
      <c r="I48" s="40">
        <v>1.33</v>
      </c>
      <c r="J48" s="40">
        <v>1.93</v>
      </c>
      <c r="K48" s="41">
        <f t="shared" si="12"/>
        <v>192706387</v>
      </c>
      <c r="L48" s="42">
        <f t="shared" si="13"/>
        <v>55928320</v>
      </c>
    </row>
    <row r="49" spans="1:12">
      <c r="A49" s="59"/>
      <c r="B49" s="12">
        <v>2016</v>
      </c>
      <c r="C49" s="38">
        <v>137716</v>
      </c>
      <c r="D49" s="39">
        <v>66.33</v>
      </c>
      <c r="E49" s="8">
        <v>1.4</v>
      </c>
      <c r="F49" s="8">
        <v>1.9</v>
      </c>
      <c r="G49" s="38">
        <v>128589</v>
      </c>
      <c r="H49" s="39">
        <v>33.799999999999997</v>
      </c>
      <c r="I49" s="40">
        <v>1.37</v>
      </c>
      <c r="J49" s="40">
        <v>2.0099999999999998</v>
      </c>
      <c r="K49" s="41">
        <f t="shared" si="12"/>
        <v>208405478</v>
      </c>
      <c r="L49" s="42">
        <f t="shared" si="13"/>
        <v>61152556</v>
      </c>
    </row>
    <row r="50" spans="1:12">
      <c r="A50" s="59"/>
      <c r="B50" s="12">
        <v>2017</v>
      </c>
      <c r="C50" s="38">
        <v>132775</v>
      </c>
      <c r="D50" s="39">
        <v>83.33</v>
      </c>
      <c r="E50" s="8">
        <v>1.18</v>
      </c>
      <c r="F50" s="8">
        <v>1.21</v>
      </c>
      <c r="G50" s="38">
        <v>134978</v>
      </c>
      <c r="H50" s="39">
        <v>40.309999999999995</v>
      </c>
      <c r="I50" s="40">
        <v>1.3800000000000001</v>
      </c>
      <c r="J50" s="40">
        <v>1.99</v>
      </c>
      <c r="K50" s="41">
        <f t="shared" si="12"/>
        <v>262798522</v>
      </c>
      <c r="L50" s="42">
        <f t="shared" si="13"/>
        <v>75792617</v>
      </c>
    </row>
    <row r="51" spans="1:12">
      <c r="A51" s="59"/>
      <c r="B51" s="12">
        <v>2018</v>
      </c>
      <c r="C51" s="38">
        <v>136612</v>
      </c>
      <c r="D51" s="39">
        <v>72.180000000000007</v>
      </c>
      <c r="E51" s="8">
        <v>1.1299999999999999</v>
      </c>
      <c r="F51" s="8">
        <v>1.5</v>
      </c>
      <c r="G51" s="38">
        <v>133436</v>
      </c>
      <c r="H51" s="39">
        <v>48.379999999999995</v>
      </c>
      <c r="I51" s="40">
        <v>1.34</v>
      </c>
      <c r="J51" s="40">
        <v>1.84</v>
      </c>
      <c r="K51" s="41">
        <f t="shared" si="12"/>
        <v>302769220</v>
      </c>
      <c r="L51" s="42">
        <f t="shared" si="13"/>
        <v>83148562</v>
      </c>
    </row>
    <row r="52" spans="1:12">
      <c r="A52" s="59"/>
      <c r="B52" s="12">
        <v>2019</v>
      </c>
      <c r="C52" s="38">
        <v>135235</v>
      </c>
      <c r="D52" s="39">
        <v>70.8</v>
      </c>
      <c r="E52" s="8">
        <v>1.19</v>
      </c>
      <c r="F52" s="8">
        <v>1.84</v>
      </c>
      <c r="G52" s="38">
        <v>135660</v>
      </c>
      <c r="H52" s="39">
        <v>53.14</v>
      </c>
      <c r="I52" s="40">
        <v>1.3</v>
      </c>
      <c r="J52" s="40">
        <v>1.78</v>
      </c>
      <c r="K52" s="41">
        <f t="shared" ref="K52:K54" si="14">ROUND(G52*H52*I52*35, 0)</f>
        <v>328008244</v>
      </c>
      <c r="L52" s="42">
        <f t="shared" ref="L52:L54" si="15">ROUND(G52*H52*J52*7, 0)</f>
        <v>89823796</v>
      </c>
    </row>
    <row r="53" spans="1:12">
      <c r="A53" s="59"/>
      <c r="B53" s="12">
        <v>2020</v>
      </c>
      <c r="C53" s="38">
        <v>132533</v>
      </c>
      <c r="D53" s="39">
        <v>34.11</v>
      </c>
      <c r="E53" s="8">
        <v>1.65</v>
      </c>
      <c r="F53" s="8">
        <v>1.9</v>
      </c>
      <c r="G53" s="38">
        <v>135363</v>
      </c>
      <c r="H53" s="39">
        <v>56.68</v>
      </c>
      <c r="I53" s="40">
        <v>1.28</v>
      </c>
      <c r="J53" s="40">
        <v>1.8</v>
      </c>
      <c r="K53" s="41">
        <f t="shared" si="14"/>
        <v>343722393</v>
      </c>
      <c r="L53" s="42">
        <f t="shared" si="15"/>
        <v>96671923</v>
      </c>
    </row>
    <row r="54" spans="1:12">
      <c r="A54" s="59"/>
      <c r="B54" s="12">
        <v>2021</v>
      </c>
      <c r="C54" s="38">
        <v>135373</v>
      </c>
      <c r="D54" s="39">
        <v>114.26</v>
      </c>
      <c r="E54" s="8">
        <v>2.21</v>
      </c>
      <c r="F54" s="8">
        <v>3.32</v>
      </c>
      <c r="G54" s="38">
        <v>133382</v>
      </c>
      <c r="H54" s="39">
        <v>52.169999999999995</v>
      </c>
      <c r="I54" s="40">
        <v>1.36</v>
      </c>
      <c r="J54" s="40">
        <v>1.82</v>
      </c>
      <c r="K54" s="41">
        <f t="shared" si="14"/>
        <v>331226454</v>
      </c>
      <c r="L54" s="42">
        <f t="shared" si="15"/>
        <v>88651786</v>
      </c>
    </row>
    <row r="55" spans="1:12">
      <c r="A55" s="59"/>
      <c r="B55" s="12">
        <v>2022</v>
      </c>
      <c r="C55" s="38">
        <v>135596</v>
      </c>
      <c r="D55" s="39">
        <v>298.33</v>
      </c>
      <c r="E55" s="8">
        <v>1.62</v>
      </c>
      <c r="F55" s="8">
        <v>2.48</v>
      </c>
      <c r="G55" s="38">
        <v>134776</v>
      </c>
      <c r="H55" s="39">
        <v>62.61</v>
      </c>
      <c r="I55" s="40">
        <v>1.53</v>
      </c>
      <c r="J55" s="40">
        <v>2.12</v>
      </c>
      <c r="K55" s="41">
        <f t="shared" si="12"/>
        <v>451872323</v>
      </c>
      <c r="L55" s="42">
        <f t="shared" si="13"/>
        <v>125224748</v>
      </c>
    </row>
    <row r="56" spans="1:12">
      <c r="A56" s="59"/>
      <c r="B56" s="12">
        <v>2023</v>
      </c>
      <c r="C56" s="38">
        <v>133880</v>
      </c>
      <c r="D56" s="39">
        <v>104.46</v>
      </c>
      <c r="E56" s="8">
        <v>1.46</v>
      </c>
      <c r="F56" s="8">
        <v>2.5099999999999998</v>
      </c>
      <c r="G56" s="38">
        <v>135350</v>
      </c>
      <c r="H56" s="39">
        <v>75.14</v>
      </c>
      <c r="I56" s="40">
        <v>1.55</v>
      </c>
      <c r="J56" s="40">
        <v>2.1999999999999997</v>
      </c>
      <c r="K56" s="41">
        <f t="shared" si="12"/>
        <v>551733296</v>
      </c>
      <c r="L56" s="42">
        <f t="shared" si="13"/>
        <v>156621065</v>
      </c>
    </row>
    <row r="57" spans="1:12">
      <c r="A57" s="59"/>
      <c r="B57" s="12">
        <v>2024</v>
      </c>
      <c r="C57" s="38">
        <v>146617</v>
      </c>
      <c r="D57" s="39">
        <v>110.34</v>
      </c>
      <c r="E57" s="8">
        <v>1.51</v>
      </c>
      <c r="F57" s="8">
        <v>3.18</v>
      </c>
      <c r="G57" s="38">
        <v>134374</v>
      </c>
      <c r="H57" s="39">
        <v>81</v>
      </c>
      <c r="I57" s="40">
        <v>1.53</v>
      </c>
      <c r="J57" s="40">
        <v>2.2599999999999998</v>
      </c>
      <c r="K57" s="41">
        <f t="shared" ref="K57" si="16">ROUND(G57*H57*I57*35, 0)</f>
        <v>582853944</v>
      </c>
      <c r="L57" s="42">
        <f t="shared" ref="L57" si="17">ROUND(G57*H57*J57*7, 0)</f>
        <v>172189531</v>
      </c>
    </row>
    <row r="58" spans="1:12">
      <c r="A58" s="59"/>
      <c r="B58" s="12">
        <v>2025</v>
      </c>
      <c r="C58" s="38">
        <v>154172</v>
      </c>
      <c r="D58" s="39">
        <v>104.38</v>
      </c>
      <c r="E58" s="8">
        <v>1.59</v>
      </c>
      <c r="F58" s="8">
        <v>4.17</v>
      </c>
      <c r="G58" s="38">
        <v>142944</v>
      </c>
      <c r="H58" s="39">
        <v>86.87</v>
      </c>
      <c r="I58" s="40">
        <v>1.53</v>
      </c>
      <c r="J58" s="40">
        <v>2.44</v>
      </c>
      <c r="K58" s="41">
        <f t="shared" ref="K58" si="18">ROUND(G58*H58*I58*35, 0)</f>
        <v>664959550</v>
      </c>
      <c r="L58" s="42">
        <f t="shared" ref="L58" si="19">ROUND(G58*H58*J58*7, 0)</f>
        <v>212091673</v>
      </c>
    </row>
    <row r="59" spans="1:12">
      <c r="A59" s="73"/>
      <c r="B59" s="74"/>
      <c r="C59" s="43"/>
      <c r="D59" s="44"/>
      <c r="E59" s="7"/>
      <c r="F59" s="7"/>
      <c r="G59" s="43"/>
      <c r="H59" s="44"/>
      <c r="I59" s="45"/>
      <c r="J59" s="45"/>
      <c r="K59" s="46"/>
      <c r="L59" s="47"/>
    </row>
    <row r="60" spans="1:12">
      <c r="A60" s="75" t="s">
        <v>43</v>
      </c>
      <c r="B60" s="12">
        <v>2000</v>
      </c>
      <c r="C60" s="38">
        <v>32252</v>
      </c>
      <c r="D60" s="39">
        <v>57.38</v>
      </c>
      <c r="E60" s="8">
        <v>1.39</v>
      </c>
      <c r="F60" s="8">
        <v>1.98</v>
      </c>
      <c r="G60" s="38">
        <v>32252</v>
      </c>
      <c r="H60" s="39">
        <v>57.38</v>
      </c>
      <c r="I60" s="40">
        <v>1.39</v>
      </c>
      <c r="J60" s="40">
        <v>1.98</v>
      </c>
      <c r="K60" s="41">
        <f t="shared" ref="K60" si="20">ROUND(G60*H60*I60*35, 0)</f>
        <v>90032651</v>
      </c>
      <c r="L60" s="42">
        <f t="shared" ref="L60" si="21">ROUND(G60*H60*J60*7, 0)</f>
        <v>25649590</v>
      </c>
    </row>
    <row r="61" spans="1:12">
      <c r="A61" s="76"/>
      <c r="B61" s="13">
        <v>2001</v>
      </c>
      <c r="C61" s="43">
        <v>32939</v>
      </c>
      <c r="D61" s="44">
        <v>32.24</v>
      </c>
      <c r="E61" s="7">
        <v>1.81</v>
      </c>
      <c r="F61" s="7">
        <v>2.48</v>
      </c>
      <c r="G61" s="43">
        <v>32252</v>
      </c>
      <c r="H61" s="44">
        <v>57.38</v>
      </c>
      <c r="I61" s="45">
        <v>1.39</v>
      </c>
      <c r="J61" s="45">
        <v>1.98</v>
      </c>
      <c r="K61" s="41">
        <f t="shared" ref="K61:K83" si="22">ROUND(G61*H61*I61*35, 0)</f>
        <v>90032651</v>
      </c>
      <c r="L61" s="42">
        <f t="shared" ref="L61:L83" si="23">ROUND(G61*H61*J61*7, 0)</f>
        <v>25649590</v>
      </c>
    </row>
    <row r="62" spans="1:12">
      <c r="A62" s="76"/>
      <c r="B62" s="12">
        <v>2002</v>
      </c>
      <c r="C62" s="38">
        <v>33613</v>
      </c>
      <c r="D62" s="39">
        <v>44.84</v>
      </c>
      <c r="E62" s="8">
        <v>1.57</v>
      </c>
      <c r="F62" s="8">
        <v>2.84</v>
      </c>
      <c r="G62" s="38">
        <v>32733</v>
      </c>
      <c r="H62" s="39">
        <v>52.36</v>
      </c>
      <c r="I62" s="40">
        <v>1.48</v>
      </c>
      <c r="J62" s="40">
        <v>2.08</v>
      </c>
      <c r="K62" s="41">
        <f t="shared" si="22"/>
        <v>88780014</v>
      </c>
      <c r="L62" s="42">
        <f t="shared" si="23"/>
        <v>24954382</v>
      </c>
    </row>
    <row r="63" spans="1:12">
      <c r="A63" s="76"/>
      <c r="B63" s="13">
        <v>2003</v>
      </c>
      <c r="C63" s="43">
        <v>33079</v>
      </c>
      <c r="D63" s="44">
        <v>25.67</v>
      </c>
      <c r="E63" s="7">
        <v>1.29</v>
      </c>
      <c r="F63" s="7">
        <v>1.9</v>
      </c>
      <c r="G63" s="43">
        <v>33349</v>
      </c>
      <c r="H63" s="44">
        <v>50.86</v>
      </c>
      <c r="I63" s="45">
        <v>1.5</v>
      </c>
      <c r="J63" s="45">
        <v>2.2399999999999998</v>
      </c>
      <c r="K63" s="41">
        <f t="shared" si="22"/>
        <v>89046832</v>
      </c>
      <c r="L63" s="42">
        <f t="shared" si="23"/>
        <v>26595321</v>
      </c>
    </row>
    <row r="64" spans="1:12">
      <c r="A64" s="76"/>
      <c r="B64" s="12">
        <v>2004</v>
      </c>
      <c r="C64" s="38">
        <v>33222</v>
      </c>
      <c r="D64" s="39">
        <v>34.04</v>
      </c>
      <c r="E64" s="8">
        <v>1.42</v>
      </c>
      <c r="F64" s="8">
        <v>2.09</v>
      </c>
      <c r="G64" s="38">
        <v>33160</v>
      </c>
      <c r="H64" s="39">
        <v>45.83</v>
      </c>
      <c r="I64" s="40">
        <v>1.46</v>
      </c>
      <c r="J64" s="40">
        <v>2.1799999999999997</v>
      </c>
      <c r="K64" s="41">
        <f t="shared" si="22"/>
        <v>77657835</v>
      </c>
      <c r="L64" s="42">
        <f t="shared" si="23"/>
        <v>23190970</v>
      </c>
    </row>
    <row r="65" spans="1:12">
      <c r="A65" s="76"/>
      <c r="B65" s="13">
        <v>2005</v>
      </c>
      <c r="C65" s="43">
        <v>34243</v>
      </c>
      <c r="D65" s="44">
        <v>33.06</v>
      </c>
      <c r="E65" s="7">
        <v>1.1299999999999999</v>
      </c>
      <c r="F65" s="7">
        <v>1.72</v>
      </c>
      <c r="G65" s="43">
        <v>33204</v>
      </c>
      <c r="H65" s="44">
        <v>43.48</v>
      </c>
      <c r="I65" s="45">
        <v>1.46</v>
      </c>
      <c r="J65" s="45">
        <v>2.17</v>
      </c>
      <c r="K65" s="41">
        <f t="shared" si="22"/>
        <v>73773577</v>
      </c>
      <c r="L65" s="42">
        <f t="shared" si="23"/>
        <v>21929954</v>
      </c>
    </row>
    <row r="66" spans="1:12">
      <c r="A66" s="76"/>
      <c r="B66" s="12">
        <v>2006</v>
      </c>
      <c r="C66" s="38">
        <v>35434</v>
      </c>
      <c r="D66" s="39">
        <v>38.71</v>
      </c>
      <c r="E66" s="8">
        <v>1.39</v>
      </c>
      <c r="F66" s="8">
        <v>2.06</v>
      </c>
      <c r="G66" s="38">
        <v>33932</v>
      </c>
      <c r="H66" s="39">
        <v>41.4</v>
      </c>
      <c r="I66" s="40">
        <v>1.4</v>
      </c>
      <c r="J66" s="40">
        <v>2.08</v>
      </c>
      <c r="K66" s="41">
        <f t="shared" si="22"/>
        <v>68834455</v>
      </c>
      <c r="L66" s="42">
        <f t="shared" si="23"/>
        <v>20453667</v>
      </c>
    </row>
    <row r="67" spans="1:12">
      <c r="A67" s="76"/>
      <c r="B67" s="13">
        <v>2007</v>
      </c>
      <c r="C67" s="43">
        <v>35600</v>
      </c>
      <c r="D67" s="44">
        <v>71.13</v>
      </c>
      <c r="E67" s="7">
        <v>1.83</v>
      </c>
      <c r="F67" s="7">
        <v>2.5099999999999998</v>
      </c>
      <c r="G67" s="43">
        <v>34984</v>
      </c>
      <c r="H67" s="44">
        <v>40.869999999999997</v>
      </c>
      <c r="I67" s="45">
        <v>1.4</v>
      </c>
      <c r="J67" s="45">
        <v>2.0799999999999996</v>
      </c>
      <c r="K67" s="41">
        <f t="shared" si="22"/>
        <v>70060008</v>
      </c>
      <c r="L67" s="42">
        <f t="shared" si="23"/>
        <v>20817831</v>
      </c>
    </row>
    <row r="68" spans="1:12">
      <c r="A68" s="76"/>
      <c r="B68" s="12">
        <v>2008</v>
      </c>
      <c r="C68" s="38">
        <v>36743</v>
      </c>
      <c r="D68" s="39">
        <v>43.57</v>
      </c>
      <c r="E68" s="8">
        <v>1.3</v>
      </c>
      <c r="F68" s="8">
        <v>2.08</v>
      </c>
      <c r="G68" s="38">
        <v>35416</v>
      </c>
      <c r="H68" s="39">
        <v>46.93</v>
      </c>
      <c r="I68" s="40">
        <v>1.49</v>
      </c>
      <c r="J68" s="40">
        <v>2.17</v>
      </c>
      <c r="K68" s="41">
        <f t="shared" si="22"/>
        <v>86677101</v>
      </c>
      <c r="L68" s="42">
        <f t="shared" si="23"/>
        <v>25246887</v>
      </c>
    </row>
    <row r="69" spans="1:12">
      <c r="A69" s="76"/>
      <c r="B69" s="13">
        <v>2009</v>
      </c>
      <c r="C69" s="43">
        <v>36582</v>
      </c>
      <c r="D69" s="44">
        <v>30.13</v>
      </c>
      <c r="E69" s="7">
        <v>1.42</v>
      </c>
      <c r="F69" s="7">
        <v>1.54</v>
      </c>
      <c r="G69" s="43">
        <v>36345</v>
      </c>
      <c r="H69" s="44">
        <v>46.26</v>
      </c>
      <c r="I69" s="45">
        <v>1.46</v>
      </c>
      <c r="J69" s="45">
        <v>2.1599999999999997</v>
      </c>
      <c r="K69" s="41">
        <f t="shared" si="22"/>
        <v>85915437</v>
      </c>
      <c r="L69" s="42">
        <f t="shared" si="23"/>
        <v>25421554</v>
      </c>
    </row>
    <row r="70" spans="1:12">
      <c r="A70" s="76"/>
      <c r="B70" s="12">
        <v>2010</v>
      </c>
      <c r="C70" s="38">
        <v>37399</v>
      </c>
      <c r="D70" s="39">
        <v>30.02</v>
      </c>
      <c r="E70" s="8">
        <v>1.27</v>
      </c>
      <c r="F70" s="8">
        <v>1.48</v>
      </c>
      <c r="G70" s="38">
        <v>36511</v>
      </c>
      <c r="H70" s="39">
        <v>43.04</v>
      </c>
      <c r="I70" s="40">
        <v>1.46</v>
      </c>
      <c r="J70" s="40">
        <v>2.0399999999999996</v>
      </c>
      <c r="K70" s="41">
        <f t="shared" si="22"/>
        <v>80300249</v>
      </c>
      <c r="L70" s="42">
        <f t="shared" si="23"/>
        <v>22440070</v>
      </c>
    </row>
    <row r="71" spans="1:12">
      <c r="A71" s="76"/>
      <c r="B71" s="13">
        <v>2011</v>
      </c>
      <c r="C71" s="43">
        <v>36385</v>
      </c>
      <c r="D71" s="44">
        <v>31.9</v>
      </c>
      <c r="E71" s="7">
        <v>1.2</v>
      </c>
      <c r="F71" s="7">
        <v>1.62</v>
      </c>
      <c r="G71" s="43">
        <v>37133</v>
      </c>
      <c r="H71" s="44">
        <v>40.44</v>
      </c>
      <c r="I71" s="45">
        <v>1.43</v>
      </c>
      <c r="J71" s="45">
        <v>1.93</v>
      </c>
      <c r="K71" s="41">
        <f t="shared" si="22"/>
        <v>75158009</v>
      </c>
      <c r="L71" s="42">
        <f t="shared" si="23"/>
        <v>20287407</v>
      </c>
    </row>
    <row r="72" spans="1:12">
      <c r="A72" s="76"/>
      <c r="B72" s="12">
        <v>2012</v>
      </c>
      <c r="C72" s="38">
        <v>36737</v>
      </c>
      <c r="D72" s="39">
        <v>37.22</v>
      </c>
      <c r="E72" s="8">
        <v>1.64</v>
      </c>
      <c r="F72" s="8">
        <v>2.57</v>
      </c>
      <c r="G72" s="38">
        <v>36610</v>
      </c>
      <c r="H72" s="39">
        <v>38.739999999999995</v>
      </c>
      <c r="I72" s="40">
        <v>1.39</v>
      </c>
      <c r="J72" s="40">
        <v>1.87</v>
      </c>
      <c r="K72" s="41">
        <f t="shared" si="22"/>
        <v>68998904</v>
      </c>
      <c r="L72" s="42">
        <f t="shared" si="23"/>
        <v>18565173</v>
      </c>
    </row>
    <row r="73" spans="1:12">
      <c r="A73" s="76"/>
      <c r="B73" s="13">
        <v>2013</v>
      </c>
      <c r="C73" s="43">
        <v>35201</v>
      </c>
      <c r="D73" s="44">
        <v>66.099999999999994</v>
      </c>
      <c r="E73" s="7">
        <v>1.74</v>
      </c>
      <c r="F73" s="7">
        <v>2.8</v>
      </c>
      <c r="G73" s="43">
        <v>36699</v>
      </c>
      <c r="H73" s="44">
        <v>38.44</v>
      </c>
      <c r="I73" s="45">
        <v>1.44</v>
      </c>
      <c r="J73" s="45">
        <v>2.0099999999999998</v>
      </c>
      <c r="K73" s="41">
        <f t="shared" si="22"/>
        <v>71099762</v>
      </c>
      <c r="L73" s="42">
        <f t="shared" si="23"/>
        <v>19848684</v>
      </c>
    </row>
    <row r="74" spans="1:12">
      <c r="A74" s="76"/>
      <c r="B74" s="12">
        <v>2014</v>
      </c>
      <c r="C74" s="38">
        <v>34928</v>
      </c>
      <c r="D74" s="39">
        <v>37.090000000000003</v>
      </c>
      <c r="E74" s="8">
        <v>1.46</v>
      </c>
      <c r="F74" s="8">
        <v>2.2799999999999998</v>
      </c>
      <c r="G74" s="38">
        <v>35651</v>
      </c>
      <c r="H74" s="39">
        <v>43.98</v>
      </c>
      <c r="I74" s="40">
        <v>1.5</v>
      </c>
      <c r="J74" s="40">
        <v>2.17</v>
      </c>
      <c r="K74" s="41">
        <f t="shared" si="22"/>
        <v>82316376</v>
      </c>
      <c r="L74" s="42">
        <f t="shared" si="23"/>
        <v>23816872</v>
      </c>
    </row>
    <row r="75" spans="1:12">
      <c r="A75" s="76"/>
      <c r="B75" s="12">
        <v>2015</v>
      </c>
      <c r="C75" s="38">
        <v>34876</v>
      </c>
      <c r="D75" s="39">
        <v>54.23</v>
      </c>
      <c r="E75" s="8">
        <v>1.65</v>
      </c>
      <c r="F75" s="8">
        <v>2.46</v>
      </c>
      <c r="G75" s="38">
        <v>35145</v>
      </c>
      <c r="H75" s="39">
        <v>42.61</v>
      </c>
      <c r="I75" s="40">
        <v>1.5</v>
      </c>
      <c r="J75" s="40">
        <v>2.1999999999999997</v>
      </c>
      <c r="K75" s="41">
        <f t="shared" si="22"/>
        <v>78620244</v>
      </c>
      <c r="L75" s="42">
        <f t="shared" si="23"/>
        <v>23061938</v>
      </c>
    </row>
    <row r="76" spans="1:12">
      <c r="A76" s="59"/>
      <c r="B76" s="12">
        <v>2016</v>
      </c>
      <c r="C76" s="38">
        <v>34087</v>
      </c>
      <c r="D76" s="39">
        <v>108.09</v>
      </c>
      <c r="E76" s="8">
        <v>2.34</v>
      </c>
      <c r="F76" s="8">
        <v>4.74</v>
      </c>
      <c r="G76" s="38">
        <v>34957</v>
      </c>
      <c r="H76" s="39">
        <v>44.94</v>
      </c>
      <c r="I76" s="40">
        <v>1.53</v>
      </c>
      <c r="J76" s="40">
        <v>2.2599999999999998</v>
      </c>
      <c r="K76" s="41">
        <f t="shared" si="22"/>
        <v>84125314</v>
      </c>
      <c r="L76" s="42">
        <f t="shared" si="23"/>
        <v>24852707</v>
      </c>
    </row>
    <row r="77" spans="1:12">
      <c r="A77" s="59"/>
      <c r="B77" s="12">
        <v>2017</v>
      </c>
      <c r="C77" s="38">
        <v>34273</v>
      </c>
      <c r="D77" s="39">
        <v>113.3</v>
      </c>
      <c r="E77" s="8">
        <v>1.1599999999999999</v>
      </c>
      <c r="F77" s="8">
        <v>1.44</v>
      </c>
      <c r="G77" s="38">
        <v>34348</v>
      </c>
      <c r="H77" s="39">
        <v>53.93</v>
      </c>
      <c r="I77" s="40">
        <v>1.7</v>
      </c>
      <c r="J77" s="40">
        <v>2.7199999999999998</v>
      </c>
      <c r="K77" s="41">
        <f t="shared" si="22"/>
        <v>110217065</v>
      </c>
      <c r="L77" s="42">
        <f t="shared" si="23"/>
        <v>35269461</v>
      </c>
    </row>
    <row r="78" spans="1:12">
      <c r="A78" s="59"/>
      <c r="B78" s="12">
        <v>2018</v>
      </c>
      <c r="C78" s="38">
        <v>34059</v>
      </c>
      <c r="D78" s="39">
        <v>94.08</v>
      </c>
      <c r="E78" s="8">
        <v>1.35</v>
      </c>
      <c r="F78" s="8">
        <v>2.44</v>
      </c>
      <c r="G78" s="38">
        <v>34296</v>
      </c>
      <c r="H78" s="39">
        <v>64.72</v>
      </c>
      <c r="I78" s="40">
        <v>1.6</v>
      </c>
      <c r="J78" s="40">
        <v>2.4699999999999998</v>
      </c>
      <c r="K78" s="41">
        <f t="shared" si="22"/>
        <v>124299679</v>
      </c>
      <c r="L78" s="42">
        <f t="shared" si="23"/>
        <v>38377526</v>
      </c>
    </row>
    <row r="79" spans="1:12">
      <c r="A79" s="59"/>
      <c r="B79" s="12">
        <v>2019</v>
      </c>
      <c r="C79" s="38">
        <v>33882</v>
      </c>
      <c r="D79" s="39">
        <v>85.31</v>
      </c>
      <c r="E79" s="8">
        <v>1.21</v>
      </c>
      <c r="F79" s="8">
        <v>1.68</v>
      </c>
      <c r="G79" s="38">
        <v>34131</v>
      </c>
      <c r="H79" s="39">
        <v>70.600000000000009</v>
      </c>
      <c r="I79" s="40">
        <v>1.55</v>
      </c>
      <c r="J79" s="40">
        <v>2.4699999999999998</v>
      </c>
      <c r="K79" s="41">
        <f t="shared" ref="K79:K81" si="24">ROUND(G79*H79*I79*35, 0)</f>
        <v>130723437</v>
      </c>
      <c r="L79" s="42">
        <f t="shared" ref="L79:L81" si="25">ROUND(G79*H79*J79*7, 0)</f>
        <v>41662824</v>
      </c>
    </row>
    <row r="80" spans="1:12">
      <c r="A80" s="59"/>
      <c r="B80" s="12">
        <v>2020</v>
      </c>
      <c r="C80" s="38">
        <v>34767</v>
      </c>
      <c r="D80" s="39">
        <v>45.24</v>
      </c>
      <c r="E80" s="8">
        <v>1.71</v>
      </c>
      <c r="F80" s="8">
        <v>2.09</v>
      </c>
      <c r="G80" s="38">
        <v>33957</v>
      </c>
      <c r="H80" s="39">
        <v>73.550000000000011</v>
      </c>
      <c r="I80" s="40">
        <v>1.49</v>
      </c>
      <c r="J80" s="40">
        <v>2.3199999999999998</v>
      </c>
      <c r="K80" s="41">
        <f t="shared" si="24"/>
        <v>130246573</v>
      </c>
      <c r="L80" s="42">
        <f t="shared" si="25"/>
        <v>40560007</v>
      </c>
    </row>
    <row r="81" spans="1:12">
      <c r="A81" s="59"/>
      <c r="B81" s="12">
        <v>2021</v>
      </c>
      <c r="C81" s="38">
        <v>34092</v>
      </c>
      <c r="D81" s="39">
        <v>68.849999999999994</v>
      </c>
      <c r="E81" s="8">
        <v>1.64</v>
      </c>
      <c r="F81" s="8">
        <v>2.88</v>
      </c>
      <c r="G81" s="38">
        <v>34524</v>
      </c>
      <c r="H81" s="39">
        <v>67.89</v>
      </c>
      <c r="I81" s="40">
        <v>1.54</v>
      </c>
      <c r="J81" s="40">
        <v>2.2799999999999998</v>
      </c>
      <c r="K81" s="41">
        <f t="shared" si="24"/>
        <v>126332672</v>
      </c>
      <c r="L81" s="42">
        <f t="shared" si="25"/>
        <v>37407596</v>
      </c>
    </row>
    <row r="82" spans="1:12">
      <c r="A82" s="59"/>
      <c r="B82" s="12">
        <v>2022</v>
      </c>
      <c r="C82" s="38">
        <v>34390</v>
      </c>
      <c r="D82" s="39">
        <v>263.02999999999997</v>
      </c>
      <c r="E82" s="8">
        <v>1.69</v>
      </c>
      <c r="F82" s="8">
        <v>2.2999999999999998</v>
      </c>
      <c r="G82" s="38">
        <v>34222</v>
      </c>
      <c r="H82" s="39">
        <v>68.09</v>
      </c>
      <c r="I82" s="40">
        <v>1.56</v>
      </c>
      <c r="J82" s="40">
        <v>2.4</v>
      </c>
      <c r="K82" s="41">
        <f t="shared" si="22"/>
        <v>127227609</v>
      </c>
      <c r="L82" s="42">
        <f t="shared" si="23"/>
        <v>39146956</v>
      </c>
    </row>
    <row r="83" spans="1:12">
      <c r="A83" s="59"/>
      <c r="B83" s="12">
        <v>2023</v>
      </c>
      <c r="C83" s="38">
        <v>33129</v>
      </c>
      <c r="D83" s="39">
        <v>120.85</v>
      </c>
      <c r="E83" s="8">
        <v>1.46</v>
      </c>
      <c r="F83" s="8">
        <v>3.53</v>
      </c>
      <c r="G83" s="38">
        <v>34340</v>
      </c>
      <c r="H83" s="39">
        <v>81.710000000000008</v>
      </c>
      <c r="I83" s="40">
        <v>1.59</v>
      </c>
      <c r="J83" s="40">
        <v>2.38</v>
      </c>
      <c r="K83" s="41">
        <f t="shared" si="22"/>
        <v>156149526</v>
      </c>
      <c r="L83" s="42">
        <f t="shared" si="23"/>
        <v>46746651</v>
      </c>
    </row>
    <row r="84" spans="1:12">
      <c r="A84" s="59"/>
      <c r="B84" s="12">
        <v>2024</v>
      </c>
      <c r="C84" s="38">
        <v>35956</v>
      </c>
      <c r="D84" s="39">
        <v>159.44999999999999</v>
      </c>
      <c r="E84" s="8">
        <v>1.96</v>
      </c>
      <c r="F84" s="8">
        <v>3.96</v>
      </c>
      <c r="G84" s="38">
        <v>33553</v>
      </c>
      <c r="H84" s="39">
        <v>89.54</v>
      </c>
      <c r="I84" s="40">
        <v>1.56</v>
      </c>
      <c r="J84" s="40">
        <v>2.61</v>
      </c>
      <c r="K84" s="41">
        <f t="shared" ref="K84" si="26">ROUND(G84*H84*I84*35, 0)</f>
        <v>164036725</v>
      </c>
      <c r="L84" s="42">
        <f t="shared" ref="L84" si="27">ROUND(G84*H84*J84*7, 0)</f>
        <v>54889212</v>
      </c>
    </row>
    <row r="85" spans="1:12">
      <c r="A85" s="59"/>
      <c r="B85" s="12">
        <v>2025</v>
      </c>
      <c r="C85" s="38">
        <v>40237</v>
      </c>
      <c r="D85" s="39">
        <v>134.41999999999999</v>
      </c>
      <c r="E85" s="8">
        <v>2.38</v>
      </c>
      <c r="F85" s="8">
        <v>6.39</v>
      </c>
      <c r="G85" s="38">
        <v>35235</v>
      </c>
      <c r="H85" s="39">
        <v>103.52</v>
      </c>
      <c r="I85" s="40">
        <v>1.64</v>
      </c>
      <c r="J85" s="40">
        <v>2.88</v>
      </c>
      <c r="K85" s="41">
        <f t="shared" ref="K85" si="28">ROUND(G85*H85*I85*35, 0)</f>
        <v>209368061</v>
      </c>
      <c r="L85" s="42">
        <f t="shared" ref="L85" si="29">ROUND(G85*H85*J85*7, 0)</f>
        <v>73534148</v>
      </c>
    </row>
    <row r="86" spans="1:12">
      <c r="A86" s="73"/>
      <c r="B86" s="74"/>
      <c r="C86" s="43"/>
      <c r="D86" s="44"/>
      <c r="E86" s="7"/>
      <c r="F86" s="7"/>
      <c r="G86" s="43"/>
      <c r="H86" s="44"/>
      <c r="I86" s="45"/>
      <c r="J86" s="45"/>
      <c r="K86" s="46"/>
      <c r="L86" s="47"/>
    </row>
    <row r="87" spans="1:12">
      <c r="A87" s="75" t="s">
        <v>44</v>
      </c>
      <c r="B87" s="12">
        <v>2006</v>
      </c>
      <c r="C87" s="38">
        <v>30478</v>
      </c>
      <c r="D87" s="39">
        <v>38.409999999999997</v>
      </c>
      <c r="E87" s="8">
        <v>2.38</v>
      </c>
      <c r="F87" s="8">
        <v>2.29</v>
      </c>
      <c r="G87" s="38">
        <v>30478</v>
      </c>
      <c r="H87" s="39">
        <v>38.409999999999997</v>
      </c>
      <c r="I87" s="40">
        <v>2.38</v>
      </c>
      <c r="J87" s="40">
        <v>2.29</v>
      </c>
      <c r="K87" s="41">
        <f t="shared" ref="K87" si="30">ROUND(G87*H87*I87*35, 0)</f>
        <v>97515976</v>
      </c>
      <c r="L87" s="42">
        <f t="shared" ref="L87" si="31">ROUND(G87*H87*J87*7, 0)</f>
        <v>18765679</v>
      </c>
    </row>
    <row r="88" spans="1:12">
      <c r="A88" s="76"/>
      <c r="B88" s="13">
        <v>2007</v>
      </c>
      <c r="C88" s="43">
        <v>30504</v>
      </c>
      <c r="D88" s="44">
        <v>71.430000000000007</v>
      </c>
      <c r="E88" s="7">
        <v>1.78</v>
      </c>
      <c r="F88" s="7">
        <v>2.1</v>
      </c>
      <c r="G88" s="43">
        <v>30478</v>
      </c>
      <c r="H88" s="44">
        <v>38.409999999999997</v>
      </c>
      <c r="I88" s="45">
        <v>2.38</v>
      </c>
      <c r="J88" s="45">
        <v>2.29</v>
      </c>
      <c r="K88" s="41">
        <f t="shared" ref="K88:K104" si="32">ROUND(G88*H88*I88*35, 0)</f>
        <v>97515976</v>
      </c>
      <c r="L88" s="42">
        <f t="shared" ref="L88:L104" si="33">ROUND(G88*H88*J88*7, 0)</f>
        <v>18765679</v>
      </c>
    </row>
    <row r="89" spans="1:12">
      <c r="A89" s="76"/>
      <c r="B89" s="12">
        <v>2008</v>
      </c>
      <c r="C89" s="38">
        <v>31583</v>
      </c>
      <c r="D89" s="39">
        <v>52.77</v>
      </c>
      <c r="E89" s="8">
        <v>1.33</v>
      </c>
      <c r="F89" s="8">
        <v>1.38</v>
      </c>
      <c r="G89" s="38">
        <v>30497</v>
      </c>
      <c r="H89" s="39">
        <v>45.019999999999996</v>
      </c>
      <c r="I89" s="40">
        <v>2.2599999999999998</v>
      </c>
      <c r="J89" s="40">
        <v>2.2599999999999998</v>
      </c>
      <c r="K89" s="41">
        <f t="shared" si="32"/>
        <v>108602318</v>
      </c>
      <c r="L89" s="42">
        <f t="shared" si="33"/>
        <v>21720464</v>
      </c>
    </row>
    <row r="90" spans="1:12">
      <c r="A90" s="76"/>
      <c r="B90" s="13">
        <v>2009</v>
      </c>
      <c r="C90" s="43">
        <v>29928</v>
      </c>
      <c r="D90" s="44">
        <v>66.73</v>
      </c>
      <c r="E90" s="7">
        <v>2.37</v>
      </c>
      <c r="F90" s="7">
        <v>7.36</v>
      </c>
      <c r="G90" s="43">
        <v>31258</v>
      </c>
      <c r="H90" s="44">
        <v>46.57</v>
      </c>
      <c r="I90" s="45">
        <v>2.0799999999999996</v>
      </c>
      <c r="J90" s="45">
        <v>2.09</v>
      </c>
      <c r="K90" s="41">
        <f t="shared" si="32"/>
        <v>105973872</v>
      </c>
      <c r="L90" s="42">
        <f t="shared" si="33"/>
        <v>21296672</v>
      </c>
    </row>
    <row r="91" spans="1:12">
      <c r="A91" s="76"/>
      <c r="B91" s="12">
        <v>2010</v>
      </c>
      <c r="C91" s="38">
        <v>30795</v>
      </c>
      <c r="D91" s="39">
        <v>41.65</v>
      </c>
      <c r="E91" s="8">
        <v>1.79</v>
      </c>
      <c r="F91" s="8">
        <v>5.35</v>
      </c>
      <c r="G91" s="38">
        <v>30327</v>
      </c>
      <c r="H91" s="39">
        <v>50.61</v>
      </c>
      <c r="I91" s="40">
        <v>2.1399999999999997</v>
      </c>
      <c r="J91" s="40">
        <v>2.5099999999999998</v>
      </c>
      <c r="K91" s="41">
        <f t="shared" si="32"/>
        <v>114960225</v>
      </c>
      <c r="L91" s="42">
        <f t="shared" si="33"/>
        <v>26967305</v>
      </c>
    </row>
    <row r="92" spans="1:12">
      <c r="A92" s="76"/>
      <c r="B92" s="13">
        <v>2011</v>
      </c>
      <c r="C92" s="43">
        <v>30996</v>
      </c>
      <c r="D92" s="44">
        <v>30.92</v>
      </c>
      <c r="E92" s="7">
        <v>1.93</v>
      </c>
      <c r="F92" s="7">
        <v>2.0699999999999998</v>
      </c>
      <c r="G92" s="43">
        <v>30655</v>
      </c>
      <c r="H92" s="44">
        <v>48.82</v>
      </c>
      <c r="I92" s="45">
        <v>2.0699999999999998</v>
      </c>
      <c r="J92" s="45">
        <v>3.0199999999999996</v>
      </c>
      <c r="K92" s="41">
        <f t="shared" si="32"/>
        <v>108427011</v>
      </c>
      <c r="L92" s="42">
        <f t="shared" si="33"/>
        <v>31637640</v>
      </c>
    </row>
    <row r="93" spans="1:12">
      <c r="A93" s="76"/>
      <c r="B93" s="12">
        <v>2012</v>
      </c>
      <c r="C93" s="38">
        <v>28648</v>
      </c>
      <c r="D93" s="39">
        <v>37.19</v>
      </c>
      <c r="E93" s="8">
        <v>1.37</v>
      </c>
      <c r="F93" s="8">
        <v>1.78</v>
      </c>
      <c r="G93" s="38">
        <v>30894</v>
      </c>
      <c r="H93" s="39">
        <v>45.24</v>
      </c>
      <c r="I93" s="40">
        <v>2.0499999999999998</v>
      </c>
      <c r="J93" s="40">
        <v>2.83</v>
      </c>
      <c r="K93" s="41">
        <f t="shared" si="32"/>
        <v>100280997</v>
      </c>
      <c r="L93" s="42">
        <f t="shared" si="33"/>
        <v>27687339</v>
      </c>
    </row>
    <row r="94" spans="1:12">
      <c r="A94" s="76"/>
      <c r="B94" s="13">
        <v>2013</v>
      </c>
      <c r="C94" s="43">
        <v>29529</v>
      </c>
      <c r="D94" s="44">
        <v>35.42</v>
      </c>
      <c r="E94" s="7">
        <v>1.31</v>
      </c>
      <c r="F94" s="7">
        <v>1.71</v>
      </c>
      <c r="G94" s="43">
        <v>29322</v>
      </c>
      <c r="H94" s="44">
        <v>43.63</v>
      </c>
      <c r="I94" s="45">
        <v>1.92</v>
      </c>
      <c r="J94" s="45">
        <v>2.62</v>
      </c>
      <c r="K94" s="41">
        <f t="shared" si="32"/>
        <v>85970227</v>
      </c>
      <c r="L94" s="42">
        <f t="shared" si="33"/>
        <v>23462708</v>
      </c>
    </row>
    <row r="95" spans="1:12">
      <c r="A95" s="76"/>
      <c r="B95" s="12">
        <v>2014</v>
      </c>
      <c r="C95" s="38">
        <v>28951</v>
      </c>
      <c r="D95" s="39">
        <v>30.34</v>
      </c>
      <c r="E95" s="8">
        <v>1.21</v>
      </c>
      <c r="F95" s="8">
        <v>1.52</v>
      </c>
      <c r="G95" s="38">
        <v>29467</v>
      </c>
      <c r="H95" s="39">
        <v>41.989999999999995</v>
      </c>
      <c r="I95" s="40">
        <v>1.8</v>
      </c>
      <c r="J95" s="40">
        <v>2.44</v>
      </c>
      <c r="K95" s="41">
        <f t="shared" si="32"/>
        <v>77951118</v>
      </c>
      <c r="L95" s="42">
        <f t="shared" si="33"/>
        <v>21133414</v>
      </c>
    </row>
    <row r="96" spans="1:12">
      <c r="A96" s="76"/>
      <c r="B96" s="12">
        <v>2015</v>
      </c>
      <c r="C96" s="38">
        <v>30297</v>
      </c>
      <c r="D96" s="39">
        <v>33.57</v>
      </c>
      <c r="E96" s="8">
        <v>1.1299999999999999</v>
      </c>
      <c r="F96" s="8">
        <v>1.38</v>
      </c>
      <c r="G96" s="38">
        <v>29106</v>
      </c>
      <c r="H96" s="39">
        <v>39.659999999999997</v>
      </c>
      <c r="I96" s="40">
        <v>1.69</v>
      </c>
      <c r="J96" s="40">
        <v>2.2599999999999998</v>
      </c>
      <c r="K96" s="41">
        <f t="shared" si="32"/>
        <v>68279445</v>
      </c>
      <c r="L96" s="42">
        <f t="shared" si="33"/>
        <v>18261721</v>
      </c>
    </row>
    <row r="97" spans="1:12">
      <c r="A97" s="59"/>
      <c r="B97" s="12">
        <v>2016</v>
      </c>
      <c r="C97" s="38">
        <v>28135</v>
      </c>
      <c r="D97" s="39">
        <v>92.49</v>
      </c>
      <c r="E97" s="8">
        <v>2.13</v>
      </c>
      <c r="F97" s="8">
        <v>2.52</v>
      </c>
      <c r="G97" s="38">
        <v>29940</v>
      </c>
      <c r="H97" s="39">
        <v>38.449999999999996</v>
      </c>
      <c r="I97" s="40">
        <v>1.58</v>
      </c>
      <c r="J97" s="40">
        <v>2.09</v>
      </c>
      <c r="K97" s="41">
        <f t="shared" si="32"/>
        <v>63660973</v>
      </c>
      <c r="L97" s="42">
        <f t="shared" si="33"/>
        <v>16841954</v>
      </c>
    </row>
    <row r="98" spans="1:12">
      <c r="A98" s="59"/>
      <c r="B98" s="12">
        <v>2017</v>
      </c>
      <c r="C98" s="38">
        <v>29818</v>
      </c>
      <c r="D98" s="39">
        <v>111.18</v>
      </c>
      <c r="E98" s="8">
        <v>1.19</v>
      </c>
      <c r="F98" s="8">
        <v>1.34</v>
      </c>
      <c r="G98" s="38">
        <v>28677</v>
      </c>
      <c r="H98" s="39">
        <v>46.14</v>
      </c>
      <c r="I98" s="40">
        <v>1.69</v>
      </c>
      <c r="J98" s="40">
        <v>2.1799999999999997</v>
      </c>
      <c r="K98" s="41">
        <f t="shared" si="32"/>
        <v>78264724</v>
      </c>
      <c r="L98" s="42">
        <f t="shared" si="33"/>
        <v>20191372</v>
      </c>
    </row>
    <row r="99" spans="1:12">
      <c r="A99" s="59"/>
      <c r="B99" s="12">
        <v>2018</v>
      </c>
      <c r="C99" s="38">
        <v>30291</v>
      </c>
      <c r="D99" s="39">
        <v>59.94</v>
      </c>
      <c r="E99" s="8">
        <v>1.48</v>
      </c>
      <c r="F99" s="8">
        <v>1.78</v>
      </c>
      <c r="G99" s="38">
        <v>29476</v>
      </c>
      <c r="H99" s="39">
        <v>55.37</v>
      </c>
      <c r="I99" s="40">
        <v>1.59</v>
      </c>
      <c r="J99" s="40">
        <v>2.0199999999999996</v>
      </c>
      <c r="K99" s="41">
        <f t="shared" si="32"/>
        <v>90825593</v>
      </c>
      <c r="L99" s="42">
        <f t="shared" si="33"/>
        <v>23077698</v>
      </c>
    </row>
    <row r="100" spans="1:12">
      <c r="A100" s="59"/>
      <c r="B100" s="12">
        <v>2019</v>
      </c>
      <c r="C100" s="38">
        <v>29716</v>
      </c>
      <c r="D100" s="39">
        <v>87.62</v>
      </c>
      <c r="E100" s="8">
        <v>1.24</v>
      </c>
      <c r="F100" s="8">
        <v>1.45</v>
      </c>
      <c r="G100" s="38">
        <v>30047</v>
      </c>
      <c r="H100" s="39">
        <v>56.29</v>
      </c>
      <c r="I100" s="40">
        <v>1.57</v>
      </c>
      <c r="J100" s="40">
        <v>1.98</v>
      </c>
      <c r="K100" s="41">
        <f t="shared" ref="K100:K102" si="34">ROUND(G100*H100*I100*35, 0)</f>
        <v>92939442</v>
      </c>
      <c r="L100" s="42">
        <f t="shared" ref="L100:L102" si="35">ROUND(G100*H100*J100*7, 0)</f>
        <v>23442050</v>
      </c>
    </row>
    <row r="101" spans="1:12">
      <c r="A101" s="59"/>
      <c r="B101" s="12">
        <v>2020</v>
      </c>
      <c r="C101" s="38">
        <v>29355</v>
      </c>
      <c r="D101" s="39">
        <v>41.54</v>
      </c>
      <c r="E101" s="8">
        <v>1.78</v>
      </c>
      <c r="F101" s="8">
        <v>1.82</v>
      </c>
      <c r="G101" s="38">
        <v>29816</v>
      </c>
      <c r="H101" s="39">
        <v>62.559999999999995</v>
      </c>
      <c r="I101" s="40">
        <v>1.51</v>
      </c>
      <c r="J101" s="40">
        <v>1.8800000000000001</v>
      </c>
      <c r="K101" s="41">
        <f t="shared" si="34"/>
        <v>98580522</v>
      </c>
      <c r="L101" s="42">
        <f t="shared" si="35"/>
        <v>24547203</v>
      </c>
    </row>
    <row r="102" spans="1:12">
      <c r="A102" s="59"/>
      <c r="B102" s="12">
        <v>2021</v>
      </c>
      <c r="C102" s="38">
        <v>30093</v>
      </c>
      <c r="D102" s="39">
        <v>38.92</v>
      </c>
      <c r="E102" s="8">
        <v>1.82</v>
      </c>
      <c r="F102" s="8">
        <v>3.36</v>
      </c>
      <c r="G102" s="38">
        <v>29494</v>
      </c>
      <c r="H102" s="39">
        <v>58.36</v>
      </c>
      <c r="I102" s="40">
        <v>1.57</v>
      </c>
      <c r="J102" s="40">
        <v>1.87</v>
      </c>
      <c r="K102" s="41">
        <f t="shared" si="34"/>
        <v>94583778</v>
      </c>
      <c r="L102" s="42">
        <f t="shared" si="35"/>
        <v>22531422</v>
      </c>
    </row>
    <row r="103" spans="1:12">
      <c r="A103" s="59"/>
      <c r="B103" s="12">
        <v>2022</v>
      </c>
      <c r="C103" s="38">
        <v>30679</v>
      </c>
      <c r="D103" s="39">
        <v>223.65</v>
      </c>
      <c r="E103" s="8">
        <v>1.56</v>
      </c>
      <c r="F103" s="8">
        <v>2.44</v>
      </c>
      <c r="G103" s="38">
        <v>29914</v>
      </c>
      <c r="H103" s="39">
        <v>54.48</v>
      </c>
      <c r="I103" s="40">
        <v>1.62</v>
      </c>
      <c r="J103" s="40">
        <v>2.17</v>
      </c>
      <c r="K103" s="41">
        <f t="shared" si="32"/>
        <v>92404825</v>
      </c>
      <c r="L103" s="42">
        <f t="shared" si="33"/>
        <v>24755367</v>
      </c>
    </row>
    <row r="104" spans="1:12">
      <c r="A104" s="59"/>
      <c r="B104" s="12">
        <v>2023</v>
      </c>
      <c r="C104" s="38">
        <v>29925</v>
      </c>
      <c r="D104" s="39">
        <v>50.61</v>
      </c>
      <c r="E104" s="8">
        <v>2.63</v>
      </c>
      <c r="F104" s="8">
        <v>2.21</v>
      </c>
      <c r="G104" s="38">
        <v>30450</v>
      </c>
      <c r="H104" s="39">
        <v>65.38000000000001</v>
      </c>
      <c r="I104" s="40">
        <v>1.61</v>
      </c>
      <c r="J104" s="40">
        <v>2.23</v>
      </c>
      <c r="K104" s="41">
        <f t="shared" si="32"/>
        <v>112182763</v>
      </c>
      <c r="L104" s="42">
        <f t="shared" si="33"/>
        <v>31076716</v>
      </c>
    </row>
    <row r="105" spans="1:12">
      <c r="A105" s="59"/>
      <c r="B105" s="12">
        <v>2024</v>
      </c>
      <c r="C105" s="38">
        <v>31841</v>
      </c>
      <c r="D105" s="39">
        <v>140.61000000000001</v>
      </c>
      <c r="E105" s="8">
        <v>1.66</v>
      </c>
      <c r="F105" s="8">
        <v>2.88</v>
      </c>
      <c r="G105" s="38">
        <v>30147</v>
      </c>
      <c r="H105" s="39">
        <v>62.43</v>
      </c>
      <c r="I105" s="40">
        <v>1.81</v>
      </c>
      <c r="J105" s="40">
        <v>2.23</v>
      </c>
      <c r="K105" s="41">
        <f t="shared" ref="K105" si="36">ROUND(G105*H105*I105*35, 0)</f>
        <v>119229591</v>
      </c>
      <c r="L105" s="42">
        <f t="shared" ref="L105" si="37">ROUND(G105*H105*J105*7, 0)</f>
        <v>29379225</v>
      </c>
    </row>
    <row r="106" spans="1:12">
      <c r="A106" s="59"/>
      <c r="B106" s="12">
        <v>2025</v>
      </c>
      <c r="C106" s="38">
        <v>30479</v>
      </c>
      <c r="D106" s="39">
        <v>132.91999999999999</v>
      </c>
      <c r="E106" s="8">
        <v>1.85</v>
      </c>
      <c r="F106" s="8">
        <v>3.65</v>
      </c>
      <c r="G106" s="38">
        <v>31333</v>
      </c>
      <c r="H106" s="39">
        <v>74.92</v>
      </c>
      <c r="I106" s="40">
        <v>1.78</v>
      </c>
      <c r="J106" s="40">
        <v>2.36</v>
      </c>
      <c r="K106" s="41">
        <f t="shared" ref="K106" si="38">ROUND(G106*H106*I106*35, 0)</f>
        <v>146247279</v>
      </c>
      <c r="L106" s="42">
        <f t="shared" ref="L106" si="39">ROUND(G106*H106*J106*7, 0)</f>
        <v>38780177</v>
      </c>
    </row>
    <row r="107" spans="1:12">
      <c r="A107" s="73"/>
      <c r="B107" s="74"/>
      <c r="C107" s="43"/>
      <c r="D107" s="44"/>
      <c r="E107" s="7"/>
      <c r="F107" s="7"/>
      <c r="G107" s="43"/>
      <c r="H107" s="44"/>
      <c r="I107" s="45"/>
      <c r="J107" s="45"/>
      <c r="K107" s="46"/>
      <c r="L107" s="47"/>
    </row>
    <row r="108" spans="1:12">
      <c r="A108" s="77" t="s">
        <v>45</v>
      </c>
      <c r="B108" s="12">
        <v>2000</v>
      </c>
      <c r="C108" s="38">
        <v>112359</v>
      </c>
      <c r="D108" s="39">
        <v>47.04</v>
      </c>
      <c r="E108" s="8">
        <v>1.63</v>
      </c>
      <c r="F108" s="8">
        <v>2.46</v>
      </c>
      <c r="G108" s="38">
        <v>112359</v>
      </c>
      <c r="H108" s="39">
        <v>47.04</v>
      </c>
      <c r="I108" s="40">
        <v>1.63</v>
      </c>
      <c r="J108" s="40">
        <v>2.46</v>
      </c>
      <c r="K108" s="41">
        <f t="shared" ref="K108" si="40">ROUND(G108*H108*I108*35, 0)</f>
        <v>301530208</v>
      </c>
      <c r="L108" s="42">
        <f t="shared" ref="L108" si="41">ROUND(G108*H108*J108*7, 0)</f>
        <v>91014026</v>
      </c>
    </row>
    <row r="109" spans="1:12">
      <c r="A109" s="78"/>
      <c r="B109" s="13">
        <v>2001</v>
      </c>
      <c r="C109" s="43">
        <v>114303</v>
      </c>
      <c r="D109" s="44">
        <v>29.91</v>
      </c>
      <c r="E109" s="7">
        <v>1.9</v>
      </c>
      <c r="F109" s="7">
        <v>3.14</v>
      </c>
      <c r="G109" s="43">
        <v>112359</v>
      </c>
      <c r="H109" s="44">
        <v>47.04</v>
      </c>
      <c r="I109" s="45">
        <v>1.63</v>
      </c>
      <c r="J109" s="45">
        <v>2.46</v>
      </c>
      <c r="K109" s="41">
        <f t="shared" ref="K109:K131" si="42">ROUND(G109*H109*I109*35, 0)</f>
        <v>301530208</v>
      </c>
      <c r="L109" s="42">
        <f t="shared" ref="L109:L131" si="43">ROUND(G109*H109*J109*7, 0)</f>
        <v>91014026</v>
      </c>
    </row>
    <row r="110" spans="1:12">
      <c r="A110" s="78"/>
      <c r="B110" s="12">
        <v>2002</v>
      </c>
      <c r="C110" s="38">
        <v>115544</v>
      </c>
      <c r="D110" s="39">
        <v>42.53</v>
      </c>
      <c r="E110" s="8">
        <v>1.63</v>
      </c>
      <c r="F110" s="8">
        <v>2.99</v>
      </c>
      <c r="G110" s="38">
        <v>113720</v>
      </c>
      <c r="H110" s="39">
        <v>43.62</v>
      </c>
      <c r="I110" s="40">
        <v>1.69</v>
      </c>
      <c r="J110" s="40">
        <v>2.5999999999999996</v>
      </c>
      <c r="K110" s="41">
        <f t="shared" si="42"/>
        <v>293411588</v>
      </c>
      <c r="L110" s="42">
        <f t="shared" si="43"/>
        <v>90280488</v>
      </c>
    </row>
    <row r="111" spans="1:12">
      <c r="A111" s="78"/>
      <c r="B111" s="13">
        <v>2003</v>
      </c>
      <c r="C111" s="43">
        <v>117709</v>
      </c>
      <c r="D111" s="44">
        <v>24.62</v>
      </c>
      <c r="E111" s="7">
        <v>1.7</v>
      </c>
      <c r="F111" s="7">
        <v>4.67</v>
      </c>
      <c r="G111" s="43">
        <v>114997</v>
      </c>
      <c r="H111" s="44">
        <v>43.41</v>
      </c>
      <c r="I111" s="45">
        <v>1.68</v>
      </c>
      <c r="J111" s="45">
        <v>2.6799999999999997</v>
      </c>
      <c r="K111" s="41">
        <f t="shared" si="42"/>
        <v>293530762</v>
      </c>
      <c r="L111" s="42">
        <f t="shared" si="43"/>
        <v>93650291</v>
      </c>
    </row>
    <row r="112" spans="1:12">
      <c r="A112" s="78"/>
      <c r="B112" s="12">
        <v>2004</v>
      </c>
      <c r="C112" s="38">
        <v>121043</v>
      </c>
      <c r="D112" s="39">
        <v>28.66</v>
      </c>
      <c r="E112" s="8">
        <v>1.2</v>
      </c>
      <c r="F112" s="8">
        <v>2.14</v>
      </c>
      <c r="G112" s="38">
        <v>116896</v>
      </c>
      <c r="H112" s="39">
        <v>39.659999999999997</v>
      </c>
      <c r="I112" s="40">
        <v>1.69</v>
      </c>
      <c r="J112" s="40">
        <v>3.0799999999999996</v>
      </c>
      <c r="K112" s="41">
        <f t="shared" si="42"/>
        <v>274225041</v>
      </c>
      <c r="L112" s="42">
        <f t="shared" si="43"/>
        <v>99954216</v>
      </c>
    </row>
    <row r="113" spans="1:12">
      <c r="A113" s="78"/>
      <c r="B113" s="13">
        <v>2005</v>
      </c>
      <c r="C113" s="43">
        <v>123254</v>
      </c>
      <c r="D113" s="44">
        <v>27.06</v>
      </c>
      <c r="E113" s="7">
        <v>1.24</v>
      </c>
      <c r="F113" s="7">
        <v>1.64</v>
      </c>
      <c r="G113" s="43">
        <v>119799</v>
      </c>
      <c r="H113" s="44">
        <v>37.46</v>
      </c>
      <c r="I113" s="45">
        <v>1.6</v>
      </c>
      <c r="J113" s="45">
        <v>2.9</v>
      </c>
      <c r="K113" s="41">
        <f t="shared" si="42"/>
        <v>251309550</v>
      </c>
      <c r="L113" s="42">
        <f t="shared" si="43"/>
        <v>91099712</v>
      </c>
    </row>
    <row r="114" spans="1:12">
      <c r="A114" s="78"/>
      <c r="B114" s="12">
        <v>2006</v>
      </c>
      <c r="C114" s="38">
        <v>126610</v>
      </c>
      <c r="D114" s="39">
        <v>33.04</v>
      </c>
      <c r="E114" s="8">
        <v>1.52</v>
      </c>
      <c r="F114" s="8">
        <v>2.9</v>
      </c>
      <c r="G114" s="38">
        <v>122218</v>
      </c>
      <c r="H114" s="39">
        <v>35.380000000000003</v>
      </c>
      <c r="I114" s="40">
        <v>1.53</v>
      </c>
      <c r="J114" s="40">
        <v>2.65</v>
      </c>
      <c r="K114" s="41">
        <f t="shared" si="42"/>
        <v>231554101</v>
      </c>
      <c r="L114" s="42">
        <f t="shared" si="43"/>
        <v>80211551</v>
      </c>
    </row>
    <row r="115" spans="1:12">
      <c r="A115" s="78"/>
      <c r="B115" s="13">
        <v>2007</v>
      </c>
      <c r="C115" s="43">
        <v>126756</v>
      </c>
      <c r="D115" s="44">
        <v>79.87</v>
      </c>
      <c r="E115" s="7">
        <v>1.98</v>
      </c>
      <c r="F115" s="7">
        <v>3.01</v>
      </c>
      <c r="G115" s="43">
        <v>125293</v>
      </c>
      <c r="H115" s="44">
        <v>34.919999999999995</v>
      </c>
      <c r="I115" s="45">
        <v>1.53</v>
      </c>
      <c r="J115" s="45">
        <v>2.7</v>
      </c>
      <c r="K115" s="41">
        <f t="shared" si="42"/>
        <v>234293650</v>
      </c>
      <c r="L115" s="42">
        <f t="shared" si="43"/>
        <v>82691876</v>
      </c>
    </row>
    <row r="116" spans="1:12">
      <c r="A116" s="78"/>
      <c r="B116" s="12">
        <v>2008</v>
      </c>
      <c r="C116" s="38">
        <v>130051</v>
      </c>
      <c r="D116" s="39">
        <v>44.03</v>
      </c>
      <c r="E116" s="8">
        <v>1.22</v>
      </c>
      <c r="F116" s="8">
        <v>2.0099999999999998</v>
      </c>
      <c r="G116" s="38">
        <v>126318</v>
      </c>
      <c r="H116" s="39">
        <v>41.91</v>
      </c>
      <c r="I116" s="40">
        <v>1.62</v>
      </c>
      <c r="J116" s="40">
        <v>2.7699999999999996</v>
      </c>
      <c r="K116" s="41">
        <f t="shared" si="42"/>
        <v>300169084</v>
      </c>
      <c r="L116" s="42">
        <f t="shared" si="43"/>
        <v>102650415</v>
      </c>
    </row>
    <row r="117" spans="1:12">
      <c r="A117" s="78"/>
      <c r="B117" s="13">
        <v>2009</v>
      </c>
      <c r="C117" s="43">
        <v>125963</v>
      </c>
      <c r="D117" s="44">
        <v>29.58</v>
      </c>
      <c r="E117" s="7">
        <v>1.41</v>
      </c>
      <c r="F117" s="7">
        <v>1.68</v>
      </c>
      <c r="G117" s="43">
        <v>128932</v>
      </c>
      <c r="H117" s="44">
        <v>42.339999999999996</v>
      </c>
      <c r="I117" s="45">
        <v>1.54</v>
      </c>
      <c r="J117" s="45">
        <v>2.6199999999999997</v>
      </c>
      <c r="K117" s="41">
        <f t="shared" si="42"/>
        <v>294239069</v>
      </c>
      <c r="L117" s="42">
        <f t="shared" si="43"/>
        <v>100117709</v>
      </c>
    </row>
    <row r="118" spans="1:12">
      <c r="A118" s="78"/>
      <c r="B118" s="12">
        <v>2010</v>
      </c>
      <c r="C118" s="38">
        <v>127625</v>
      </c>
      <c r="D118" s="39">
        <v>37.25</v>
      </c>
      <c r="E118" s="8">
        <v>1.94</v>
      </c>
      <c r="F118" s="8">
        <v>6.5</v>
      </c>
      <c r="G118" s="38">
        <v>126854</v>
      </c>
      <c r="H118" s="39">
        <v>39.79</v>
      </c>
      <c r="I118" s="40">
        <v>1.52</v>
      </c>
      <c r="J118" s="40">
        <v>2.44</v>
      </c>
      <c r="K118" s="41">
        <f t="shared" si="42"/>
        <v>268528099</v>
      </c>
      <c r="L118" s="42">
        <f t="shared" si="43"/>
        <v>86211653</v>
      </c>
    </row>
    <row r="119" spans="1:12">
      <c r="A119" s="78"/>
      <c r="B119" s="13">
        <v>2011</v>
      </c>
      <c r="C119" s="43">
        <v>125129</v>
      </c>
      <c r="D119" s="44">
        <v>29.51</v>
      </c>
      <c r="E119" s="7">
        <v>1.19</v>
      </c>
      <c r="F119" s="7">
        <v>1.54</v>
      </c>
      <c r="G119" s="43">
        <v>127394</v>
      </c>
      <c r="H119" s="44">
        <v>39.29</v>
      </c>
      <c r="I119" s="45">
        <v>1.61</v>
      </c>
      <c r="J119" s="45">
        <v>2.9299999999999997</v>
      </c>
      <c r="K119" s="41">
        <f t="shared" si="42"/>
        <v>282049233</v>
      </c>
      <c r="L119" s="42">
        <f t="shared" si="43"/>
        <v>102658913</v>
      </c>
    </row>
    <row r="120" spans="1:12">
      <c r="A120" s="78"/>
      <c r="B120" s="12">
        <v>2012</v>
      </c>
      <c r="C120" s="38">
        <v>124749</v>
      </c>
      <c r="D120" s="39">
        <v>36.549999999999997</v>
      </c>
      <c r="E120" s="8">
        <v>1.5</v>
      </c>
      <c r="F120" s="8">
        <v>2.5</v>
      </c>
      <c r="G120" s="38">
        <v>125809</v>
      </c>
      <c r="H120" s="39">
        <v>37.339999999999996</v>
      </c>
      <c r="I120" s="40">
        <v>1.53</v>
      </c>
      <c r="J120" s="40">
        <v>2.6599999999999997</v>
      </c>
      <c r="K120" s="41">
        <f t="shared" si="42"/>
        <v>251562267</v>
      </c>
      <c r="L120" s="42">
        <f t="shared" si="43"/>
        <v>87471324</v>
      </c>
    </row>
    <row r="121" spans="1:12">
      <c r="A121" s="78"/>
      <c r="B121" s="13">
        <v>2013</v>
      </c>
      <c r="C121" s="43">
        <v>122119</v>
      </c>
      <c r="D121" s="44">
        <v>34.659999999999997</v>
      </c>
      <c r="E121" s="7">
        <v>1.32</v>
      </c>
      <c r="F121" s="7">
        <v>2.14</v>
      </c>
      <c r="G121" s="43">
        <v>125067</v>
      </c>
      <c r="H121" s="44">
        <v>37.19</v>
      </c>
      <c r="I121" s="45">
        <v>1.53</v>
      </c>
      <c r="J121" s="45">
        <v>2.63</v>
      </c>
      <c r="K121" s="41">
        <f t="shared" si="42"/>
        <v>249073995</v>
      </c>
      <c r="L121" s="42">
        <f t="shared" si="43"/>
        <v>85629360</v>
      </c>
    </row>
    <row r="122" spans="1:12">
      <c r="A122" s="78"/>
      <c r="B122" s="12">
        <v>2014</v>
      </c>
      <c r="C122" s="38">
        <v>118382</v>
      </c>
      <c r="D122" s="39">
        <v>30.33</v>
      </c>
      <c r="E122" s="8">
        <v>1.32</v>
      </c>
      <c r="F122" s="8">
        <v>1.58</v>
      </c>
      <c r="G122" s="38">
        <v>123004</v>
      </c>
      <c r="H122" s="39">
        <v>36.69</v>
      </c>
      <c r="I122" s="40">
        <v>1.49</v>
      </c>
      <c r="J122" s="40">
        <v>2.5399999999999996</v>
      </c>
      <c r="K122" s="41">
        <f t="shared" si="42"/>
        <v>235353824</v>
      </c>
      <c r="L122" s="42">
        <f t="shared" si="43"/>
        <v>80241438</v>
      </c>
    </row>
    <row r="123" spans="1:12">
      <c r="A123" s="78"/>
      <c r="B123" s="12">
        <v>2015</v>
      </c>
      <c r="C123" s="38">
        <v>118053</v>
      </c>
      <c r="D123" s="39">
        <v>32.61</v>
      </c>
      <c r="E123" s="8">
        <v>1.18</v>
      </c>
      <c r="F123" s="8">
        <v>1.48</v>
      </c>
      <c r="G123" s="38">
        <v>119769</v>
      </c>
      <c r="H123" s="39">
        <v>35.419999999999995</v>
      </c>
      <c r="I123" s="40">
        <v>1.46</v>
      </c>
      <c r="J123" s="40">
        <v>2.3499999999999996</v>
      </c>
      <c r="K123" s="41">
        <f t="shared" si="42"/>
        <v>216777339</v>
      </c>
      <c r="L123" s="42">
        <f t="shared" si="43"/>
        <v>69784486</v>
      </c>
    </row>
    <row r="124" spans="1:12">
      <c r="A124" s="60"/>
      <c r="B124" s="12">
        <v>2016</v>
      </c>
      <c r="C124" s="38">
        <v>115704</v>
      </c>
      <c r="D124" s="39">
        <v>60.05</v>
      </c>
      <c r="E124" s="8">
        <v>1.67</v>
      </c>
      <c r="F124" s="8">
        <v>2.44</v>
      </c>
      <c r="G124" s="38">
        <v>118568</v>
      </c>
      <c r="H124" s="39">
        <v>34.86</v>
      </c>
      <c r="I124" s="40">
        <v>1.41</v>
      </c>
      <c r="J124" s="40">
        <v>2.1799999999999997</v>
      </c>
      <c r="K124" s="41">
        <f t="shared" si="42"/>
        <v>203977392</v>
      </c>
      <c r="L124" s="42">
        <f t="shared" si="43"/>
        <v>63073860</v>
      </c>
    </row>
    <row r="125" spans="1:12">
      <c r="A125" s="60"/>
      <c r="B125" s="12">
        <v>2017</v>
      </c>
      <c r="C125" s="38">
        <v>114984</v>
      </c>
      <c r="D125" s="39">
        <v>106.98</v>
      </c>
      <c r="E125" s="8">
        <v>1.28</v>
      </c>
      <c r="F125" s="8">
        <v>1.36</v>
      </c>
      <c r="G125" s="38">
        <v>116564</v>
      </c>
      <c r="H125" s="39">
        <v>39.9</v>
      </c>
      <c r="I125" s="40">
        <v>1.47</v>
      </c>
      <c r="J125" s="40">
        <v>2.2399999999999998</v>
      </c>
      <c r="K125" s="41">
        <f t="shared" si="42"/>
        <v>239288990</v>
      </c>
      <c r="L125" s="42">
        <f t="shared" si="43"/>
        <v>72926168</v>
      </c>
    </row>
    <row r="126" spans="1:12">
      <c r="A126" s="60"/>
      <c r="B126" s="12">
        <v>2018</v>
      </c>
      <c r="C126" s="38">
        <v>116732</v>
      </c>
      <c r="D126" s="39">
        <v>79.319999999999993</v>
      </c>
      <c r="E126" s="8">
        <v>1.27</v>
      </c>
      <c r="F126" s="8">
        <v>1.49</v>
      </c>
      <c r="G126" s="38">
        <v>115458</v>
      </c>
      <c r="H126" s="39">
        <v>47.88</v>
      </c>
      <c r="I126" s="40">
        <v>1.44</v>
      </c>
      <c r="J126" s="40">
        <v>2.0699999999999998</v>
      </c>
      <c r="K126" s="41">
        <f t="shared" si="42"/>
        <v>278617704</v>
      </c>
      <c r="L126" s="42">
        <f t="shared" si="43"/>
        <v>80102590</v>
      </c>
    </row>
    <row r="127" spans="1:12">
      <c r="A127" s="60"/>
      <c r="B127" s="12">
        <v>2019</v>
      </c>
      <c r="C127" s="38">
        <v>117397</v>
      </c>
      <c r="D127" s="39">
        <v>96.57</v>
      </c>
      <c r="E127" s="8">
        <v>1.21</v>
      </c>
      <c r="F127" s="8">
        <v>1.55</v>
      </c>
      <c r="G127" s="38">
        <v>116350</v>
      </c>
      <c r="H127" s="39">
        <v>54.169999999999995</v>
      </c>
      <c r="I127" s="40">
        <v>1.41</v>
      </c>
      <c r="J127" s="40">
        <v>1.96</v>
      </c>
      <c r="K127" s="41">
        <f t="shared" ref="K127:K129" si="44">ROUND(G127*H127*I127*35, 0)</f>
        <v>311037233</v>
      </c>
      <c r="L127" s="42">
        <f t="shared" ref="L127:L129" si="45">ROUND(G127*H127*J127*7, 0)</f>
        <v>86472763</v>
      </c>
    </row>
    <row r="128" spans="1:12">
      <c r="A128" s="60"/>
      <c r="B128" s="12">
        <v>2020</v>
      </c>
      <c r="C128" s="38">
        <v>115133</v>
      </c>
      <c r="D128" s="39">
        <v>47.9</v>
      </c>
      <c r="E128" s="8">
        <v>2.06</v>
      </c>
      <c r="F128" s="8">
        <v>2.5099999999999998</v>
      </c>
      <c r="G128" s="38">
        <v>117083</v>
      </c>
      <c r="H128" s="39">
        <v>62.65</v>
      </c>
      <c r="I128" s="40">
        <v>1.37</v>
      </c>
      <c r="J128" s="40">
        <v>1.8800000000000001</v>
      </c>
      <c r="K128" s="41">
        <f t="shared" si="44"/>
        <v>351725235</v>
      </c>
      <c r="L128" s="42">
        <f t="shared" si="45"/>
        <v>96531889</v>
      </c>
    </row>
    <row r="129" spans="1:12">
      <c r="A129" s="60"/>
      <c r="B129" s="12">
        <v>2021</v>
      </c>
      <c r="C129" s="38">
        <v>117046</v>
      </c>
      <c r="D129" s="39">
        <v>69.81</v>
      </c>
      <c r="E129" s="8">
        <v>1.66</v>
      </c>
      <c r="F129" s="8">
        <v>3</v>
      </c>
      <c r="G129" s="38">
        <v>115718</v>
      </c>
      <c r="H129" s="39">
        <v>59.7</v>
      </c>
      <c r="I129" s="40">
        <v>1.51</v>
      </c>
      <c r="J129" s="40">
        <v>2.0099999999999998</v>
      </c>
      <c r="K129" s="41">
        <f t="shared" si="44"/>
        <v>365107069</v>
      </c>
      <c r="L129" s="42">
        <f t="shared" si="45"/>
        <v>97200690</v>
      </c>
    </row>
    <row r="130" spans="1:12">
      <c r="A130" s="60"/>
      <c r="B130" s="12">
        <v>2022</v>
      </c>
      <c r="C130" s="38">
        <v>119312</v>
      </c>
      <c r="D130" s="39">
        <v>226.71</v>
      </c>
      <c r="E130" s="8">
        <v>1.72</v>
      </c>
      <c r="F130" s="8">
        <v>2.44</v>
      </c>
      <c r="G130" s="38">
        <v>116648</v>
      </c>
      <c r="H130" s="39">
        <v>61.73</v>
      </c>
      <c r="I130" s="40">
        <v>1.54</v>
      </c>
      <c r="J130" s="40">
        <v>2.21</v>
      </c>
      <c r="K130" s="41">
        <f t="shared" si="42"/>
        <v>388116708</v>
      </c>
      <c r="L130" s="42">
        <f t="shared" si="43"/>
        <v>111394536</v>
      </c>
    </row>
    <row r="131" spans="1:12">
      <c r="A131" s="60"/>
      <c r="B131" s="12">
        <v>2023</v>
      </c>
      <c r="C131" s="38">
        <v>115452</v>
      </c>
      <c r="D131" s="39">
        <v>77.14</v>
      </c>
      <c r="E131" s="8">
        <v>1.54</v>
      </c>
      <c r="F131" s="8">
        <v>2.08</v>
      </c>
      <c r="G131" s="38">
        <v>118513</v>
      </c>
      <c r="H131" s="39">
        <v>74.08</v>
      </c>
      <c r="I131" s="40">
        <v>1.58</v>
      </c>
      <c r="J131" s="40">
        <v>2.2599999999999998</v>
      </c>
      <c r="K131" s="41">
        <f t="shared" si="42"/>
        <v>485503200</v>
      </c>
      <c r="L131" s="42">
        <f t="shared" si="43"/>
        <v>138890789</v>
      </c>
    </row>
    <row r="132" spans="1:12">
      <c r="A132" s="60"/>
      <c r="B132" s="12">
        <v>2024</v>
      </c>
      <c r="C132" s="38">
        <v>129745</v>
      </c>
      <c r="D132" s="39">
        <v>135.04</v>
      </c>
      <c r="E132" s="8">
        <v>1.73</v>
      </c>
      <c r="F132" s="8">
        <v>4.03</v>
      </c>
      <c r="G132" s="38">
        <v>116438</v>
      </c>
      <c r="H132" s="39">
        <v>74.69</v>
      </c>
      <c r="I132" s="40">
        <v>1.57</v>
      </c>
      <c r="J132" s="40">
        <v>2.2200000000000002</v>
      </c>
      <c r="K132" s="41">
        <f t="shared" ref="K132" si="46">ROUND(G132*H132*I132*35, 0)</f>
        <v>477886644</v>
      </c>
      <c r="L132" s="42">
        <f t="shared" ref="L132" si="47">ROUND(G132*H132*J132*7, 0)</f>
        <v>135147561</v>
      </c>
    </row>
    <row r="133" spans="1:12">
      <c r="A133" s="60"/>
      <c r="B133" s="12">
        <v>2025</v>
      </c>
      <c r="C133" s="38">
        <v>138676</v>
      </c>
      <c r="D133" s="39">
        <v>117.88</v>
      </c>
      <c r="E133" s="8">
        <v>2.2999999999999998</v>
      </c>
      <c r="F133" s="8">
        <v>4.4400000000000004</v>
      </c>
      <c r="G133" s="38">
        <v>125753</v>
      </c>
      <c r="H133" s="39">
        <v>86.76</v>
      </c>
      <c r="I133" s="40">
        <v>1.6</v>
      </c>
      <c r="J133" s="40">
        <v>2.58</v>
      </c>
      <c r="K133" s="41">
        <f t="shared" ref="K133" si="48">ROUND(G133*H133*I133*35, 0)</f>
        <v>610978496</v>
      </c>
      <c r="L133" s="42">
        <f t="shared" ref="L133" si="49">ROUND(G133*H133*J133*7, 0)</f>
        <v>197040565</v>
      </c>
    </row>
  </sheetData>
  <mergeCells count="10">
    <mergeCell ref="B2:L2"/>
    <mergeCell ref="A32:B32"/>
    <mergeCell ref="A59:B59"/>
    <mergeCell ref="A6:A21"/>
    <mergeCell ref="A33:A48"/>
    <mergeCell ref="A86:B86"/>
    <mergeCell ref="A107:B107"/>
    <mergeCell ref="A60:A75"/>
    <mergeCell ref="A87:A96"/>
    <mergeCell ref="A108:A123"/>
  </mergeCells>
  <pageMargins left="0.70866141732283472" right="0.70866141732283472" top="0.74803149606299213" bottom="0.74803149606299213" header="0.31496062992125984" footer="0.31496062992125984"/>
  <pageSetup paperSize="9" scale="61" orientation="portrait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A1:Y128"/>
  <sheetViews>
    <sheetView zoomScale="90" zoomScaleNormal="90" workbookViewId="0">
      <pane xSplit="1" ySplit="5" topLeftCell="B6" activePane="bottomRight" state="frozen"/>
      <selection pane="bottomRight"/>
      <selection pane="bottomLeft" activeCell="A6" sqref="A6"/>
      <selection pane="topRight" activeCell="B1" sqref="B1"/>
    </sheetView>
  </sheetViews>
  <sheetFormatPr defaultRowHeight="15"/>
  <cols>
    <col min="1" max="1" width="15.28515625" bestFit="1" customWidth="1"/>
    <col min="2" max="2" width="7.28515625" customWidth="1"/>
    <col min="3" max="3" width="11.42578125" style="17" customWidth="1"/>
    <col min="4" max="4" width="11.42578125" style="18" customWidth="1"/>
    <col min="5" max="6" width="11.42578125" customWidth="1"/>
    <col min="7" max="7" width="11.42578125" style="17" customWidth="1"/>
    <col min="8" max="8" width="11.42578125" style="18" customWidth="1"/>
    <col min="9" max="10" width="11.42578125" customWidth="1"/>
    <col min="11" max="12" width="14.7109375" style="19" customWidth="1"/>
  </cols>
  <sheetData>
    <row r="1" spans="1:25" ht="15.75" thickBot="1"/>
    <row r="2" spans="1:25" ht="32.25" thickBot="1">
      <c r="A2" s="15" t="s">
        <v>0</v>
      </c>
      <c r="B2" s="86" t="s">
        <v>48</v>
      </c>
      <c r="C2" s="87"/>
      <c r="D2" s="86"/>
      <c r="E2" s="86"/>
      <c r="F2" s="86"/>
      <c r="G2" s="87"/>
      <c r="H2" s="86"/>
      <c r="I2" s="86"/>
      <c r="J2" s="86"/>
      <c r="K2" s="87"/>
      <c r="L2" s="88"/>
    </row>
    <row r="3" spans="1:25">
      <c r="A3" s="2" t="s">
        <v>2</v>
      </c>
    </row>
    <row r="4" spans="1:25" ht="15.75" thickBot="1"/>
    <row r="5" spans="1:25" ht="18">
      <c r="A5" s="20" t="s">
        <v>49</v>
      </c>
      <c r="B5" s="16" t="s">
        <v>4</v>
      </c>
      <c r="C5" s="23" t="s">
        <v>47</v>
      </c>
      <c r="D5" s="22" t="s">
        <v>6</v>
      </c>
      <c r="E5" s="16" t="s">
        <v>7</v>
      </c>
      <c r="F5" s="16" t="s">
        <v>8</v>
      </c>
      <c r="G5" s="23" t="s">
        <v>9</v>
      </c>
      <c r="H5" s="22" t="s">
        <v>10</v>
      </c>
      <c r="I5" s="16" t="s">
        <v>11</v>
      </c>
      <c r="J5" s="16" t="s">
        <v>12</v>
      </c>
      <c r="K5" s="22" t="s">
        <v>13</v>
      </c>
      <c r="L5" s="24" t="s">
        <v>14</v>
      </c>
    </row>
    <row r="6" spans="1:25">
      <c r="A6" s="89" t="s">
        <v>15</v>
      </c>
      <c r="B6" s="51">
        <v>2000</v>
      </c>
      <c r="C6" s="50">
        <v>163863</v>
      </c>
      <c r="D6" s="49">
        <v>28.44</v>
      </c>
      <c r="E6" s="3">
        <v>1.1200000000000001</v>
      </c>
      <c r="F6" s="3">
        <v>2.19</v>
      </c>
      <c r="G6" s="50">
        <v>163863</v>
      </c>
      <c r="H6" s="49">
        <v>28.44</v>
      </c>
      <c r="I6" s="48">
        <v>1.1200000000000001</v>
      </c>
      <c r="J6" s="48">
        <v>2.19</v>
      </c>
      <c r="K6" s="50">
        <f>ROUND(G6*H6*I6*35, 0)</f>
        <v>182682338</v>
      </c>
      <c r="L6" s="53">
        <f t="shared" ref="L6" si="0">ROUND(G6*H6*J6*7, 0)</f>
        <v>71441843</v>
      </c>
      <c r="V6" s="64"/>
      <c r="W6" s="64"/>
      <c r="X6" s="64"/>
      <c r="Y6" s="64"/>
    </row>
    <row r="7" spans="1:25">
      <c r="A7" s="89"/>
      <c r="B7" s="52">
        <v>2001</v>
      </c>
      <c r="C7" s="54">
        <v>167196</v>
      </c>
      <c r="D7" s="55">
        <v>24.87</v>
      </c>
      <c r="E7" s="4">
        <v>1.1599999999999999</v>
      </c>
      <c r="F7" s="4">
        <v>1.42</v>
      </c>
      <c r="G7" s="54">
        <v>163863</v>
      </c>
      <c r="H7" s="55">
        <v>28.44</v>
      </c>
      <c r="I7" s="56">
        <v>1.1200000000000001</v>
      </c>
      <c r="J7" s="56">
        <v>2.19</v>
      </c>
      <c r="K7" s="50">
        <f t="shared" ref="K7:K23" si="1">ROUND(G7*H7*I7*35, 0)</f>
        <v>182682338</v>
      </c>
      <c r="L7" s="53">
        <f t="shared" ref="L7:L23" si="2">ROUND(G7*H7*J7*7, 0)</f>
        <v>71441843</v>
      </c>
      <c r="V7" s="64"/>
      <c r="W7" s="64"/>
      <c r="X7" s="64"/>
      <c r="Y7" s="64"/>
    </row>
    <row r="8" spans="1:25">
      <c r="A8" s="89"/>
      <c r="B8" s="51">
        <v>2002</v>
      </c>
      <c r="C8" s="50">
        <v>173718</v>
      </c>
      <c r="D8" s="49">
        <v>32.869999999999997</v>
      </c>
      <c r="E8" s="3">
        <v>1.37</v>
      </c>
      <c r="F8" s="3">
        <v>2.68</v>
      </c>
      <c r="G8" s="50">
        <v>166197</v>
      </c>
      <c r="H8" s="49">
        <v>27.73</v>
      </c>
      <c r="I8" s="48">
        <v>1.1300000000000001</v>
      </c>
      <c r="J8" s="48">
        <v>2.0399999999999996</v>
      </c>
      <c r="K8" s="50">
        <f t="shared" si="1"/>
        <v>182271823</v>
      </c>
      <c r="L8" s="53">
        <f t="shared" si="2"/>
        <v>65811419</v>
      </c>
      <c r="V8" s="64"/>
      <c r="W8" s="64"/>
      <c r="X8" s="64"/>
      <c r="Y8" s="64"/>
    </row>
    <row r="9" spans="1:25">
      <c r="A9" s="89"/>
      <c r="B9" s="52">
        <v>2003</v>
      </c>
      <c r="C9" s="54">
        <v>175528</v>
      </c>
      <c r="D9" s="55">
        <v>18.96</v>
      </c>
      <c r="E9" s="4">
        <v>1.71</v>
      </c>
      <c r="F9" s="4">
        <v>4.97</v>
      </c>
      <c r="G9" s="54">
        <v>171462</v>
      </c>
      <c r="H9" s="55">
        <v>28.76</v>
      </c>
      <c r="I9" s="56">
        <v>1.18</v>
      </c>
      <c r="J9" s="56">
        <v>2.17</v>
      </c>
      <c r="K9" s="50">
        <f t="shared" si="1"/>
        <v>203660506</v>
      </c>
      <c r="L9" s="53">
        <f t="shared" si="2"/>
        <v>74905644</v>
      </c>
      <c r="V9" s="64"/>
      <c r="W9" s="64"/>
      <c r="X9" s="64"/>
      <c r="Y9" s="64"/>
    </row>
    <row r="10" spans="1:25">
      <c r="A10" s="89"/>
      <c r="B10" s="51">
        <v>2004</v>
      </c>
      <c r="C10" s="50">
        <v>179960</v>
      </c>
      <c r="D10" s="49">
        <v>58.62</v>
      </c>
      <c r="E10" s="3">
        <v>1.94</v>
      </c>
      <c r="F10" s="3">
        <v>5.45</v>
      </c>
      <c r="G10" s="50">
        <v>174309</v>
      </c>
      <c r="H10" s="49">
        <v>26.8</v>
      </c>
      <c r="I10" s="48">
        <v>1.29</v>
      </c>
      <c r="J10" s="48">
        <v>2.61</v>
      </c>
      <c r="K10" s="50">
        <f t="shared" si="1"/>
        <v>210917376</v>
      </c>
      <c r="L10" s="53">
        <f t="shared" si="2"/>
        <v>85347962</v>
      </c>
      <c r="V10" s="64"/>
      <c r="W10" s="64"/>
      <c r="X10" s="64"/>
      <c r="Y10" s="64"/>
    </row>
    <row r="11" spans="1:25">
      <c r="A11" s="89"/>
      <c r="B11" s="52">
        <v>2005</v>
      </c>
      <c r="C11" s="54">
        <v>181774</v>
      </c>
      <c r="D11" s="55">
        <v>44.54</v>
      </c>
      <c r="E11" s="4">
        <v>1.39</v>
      </c>
      <c r="F11" s="4">
        <v>4.25</v>
      </c>
      <c r="G11" s="54">
        <v>178265</v>
      </c>
      <c r="H11" s="55">
        <v>32.159999999999997</v>
      </c>
      <c r="I11" s="56">
        <v>1.42</v>
      </c>
      <c r="J11" s="56">
        <v>3.1399999999999997</v>
      </c>
      <c r="K11" s="50">
        <f t="shared" si="1"/>
        <v>284930219</v>
      </c>
      <c r="L11" s="53">
        <f t="shared" si="2"/>
        <v>126011393</v>
      </c>
      <c r="V11" s="64"/>
      <c r="W11" s="64"/>
      <c r="X11" s="64"/>
      <c r="Y11" s="64"/>
    </row>
    <row r="12" spans="1:25">
      <c r="A12" s="89"/>
      <c r="B12" s="51">
        <v>2006</v>
      </c>
      <c r="C12" s="50">
        <v>188341</v>
      </c>
      <c r="D12" s="49">
        <v>28.32</v>
      </c>
      <c r="E12" s="3">
        <v>2.59</v>
      </c>
      <c r="F12" s="3">
        <v>2</v>
      </c>
      <c r="G12" s="50">
        <v>180722</v>
      </c>
      <c r="H12" s="49">
        <v>34.64</v>
      </c>
      <c r="I12" s="48">
        <v>1.42</v>
      </c>
      <c r="J12" s="48">
        <v>3.3699999999999997</v>
      </c>
      <c r="K12" s="50">
        <f t="shared" si="1"/>
        <v>311132441</v>
      </c>
      <c r="L12" s="53">
        <f t="shared" si="2"/>
        <v>147678356</v>
      </c>
      <c r="V12" s="64"/>
      <c r="W12" s="64"/>
      <c r="X12" s="64"/>
      <c r="Y12" s="64"/>
    </row>
    <row r="13" spans="1:25">
      <c r="A13" s="89"/>
      <c r="B13" s="52">
        <v>2007</v>
      </c>
      <c r="C13" s="54">
        <v>188671</v>
      </c>
      <c r="D13" s="55">
        <v>41.56</v>
      </c>
      <c r="E13" s="4">
        <v>1.2</v>
      </c>
      <c r="F13" s="4">
        <v>1.67</v>
      </c>
      <c r="G13" s="54">
        <v>186056</v>
      </c>
      <c r="H13" s="55">
        <v>33.379999999999995</v>
      </c>
      <c r="I13" s="56">
        <v>1.66</v>
      </c>
      <c r="J13" s="56">
        <v>3.0999999999999996</v>
      </c>
      <c r="K13" s="50">
        <f t="shared" si="1"/>
        <v>360832913</v>
      </c>
      <c r="L13" s="53">
        <f t="shared" si="2"/>
        <v>134768919</v>
      </c>
      <c r="V13" s="64"/>
      <c r="W13" s="64"/>
      <c r="X13" s="64"/>
      <c r="Y13" s="64"/>
    </row>
    <row r="14" spans="1:25">
      <c r="A14" s="89"/>
      <c r="B14" s="51">
        <v>2008</v>
      </c>
      <c r="C14" s="50">
        <v>190173</v>
      </c>
      <c r="D14" s="49">
        <v>49.69</v>
      </c>
      <c r="E14" s="3">
        <v>1.62</v>
      </c>
      <c r="F14" s="3">
        <v>5.31</v>
      </c>
      <c r="G14" s="50">
        <v>187887</v>
      </c>
      <c r="H14" s="49">
        <v>35.019999999999996</v>
      </c>
      <c r="I14" s="48">
        <v>1.57</v>
      </c>
      <c r="J14" s="48">
        <v>2.82</v>
      </c>
      <c r="K14" s="50">
        <f t="shared" si="1"/>
        <v>361560161</v>
      </c>
      <c r="L14" s="53">
        <f t="shared" si="2"/>
        <v>129885306</v>
      </c>
      <c r="V14" s="64"/>
      <c r="W14" s="64"/>
      <c r="X14" s="64"/>
      <c r="Y14" s="64"/>
    </row>
    <row r="15" spans="1:25">
      <c r="A15" s="89"/>
      <c r="B15" s="52">
        <v>2009</v>
      </c>
      <c r="C15" s="54">
        <v>191496</v>
      </c>
      <c r="D15" s="55">
        <v>53.36</v>
      </c>
      <c r="E15" s="4">
        <v>3.1</v>
      </c>
      <c r="F15" s="4">
        <v>5.81</v>
      </c>
      <c r="G15" s="54">
        <v>189488</v>
      </c>
      <c r="H15" s="55">
        <v>37.96</v>
      </c>
      <c r="I15" s="56">
        <v>1.58</v>
      </c>
      <c r="J15" s="56">
        <v>3.32</v>
      </c>
      <c r="K15" s="50">
        <f t="shared" si="1"/>
        <v>397770936</v>
      </c>
      <c r="L15" s="53">
        <f t="shared" si="2"/>
        <v>167164495</v>
      </c>
      <c r="V15" s="64"/>
      <c r="W15" s="64"/>
      <c r="X15" s="64"/>
      <c r="Y15" s="64"/>
    </row>
    <row r="16" spans="1:25">
      <c r="A16" s="89"/>
      <c r="B16" s="51">
        <v>2010</v>
      </c>
      <c r="C16" s="50">
        <v>186503</v>
      </c>
      <c r="D16" s="49">
        <v>23.3</v>
      </c>
      <c r="E16" s="3">
        <v>2.54</v>
      </c>
      <c r="F16" s="3">
        <v>5.75</v>
      </c>
      <c r="G16" s="50">
        <v>190894</v>
      </c>
      <c r="H16" s="49">
        <v>41.04</v>
      </c>
      <c r="I16" s="48">
        <v>1.89</v>
      </c>
      <c r="J16" s="48">
        <v>3.82</v>
      </c>
      <c r="K16" s="50">
        <f t="shared" si="1"/>
        <v>518238268</v>
      </c>
      <c r="L16" s="53">
        <f t="shared" si="2"/>
        <v>209488908</v>
      </c>
      <c r="V16" s="64"/>
      <c r="W16" s="64"/>
      <c r="X16" s="64"/>
      <c r="Y16" s="64"/>
    </row>
    <row r="17" spans="1:25">
      <c r="A17" s="89"/>
      <c r="B17" s="52">
        <v>2011</v>
      </c>
      <c r="C17" s="54">
        <v>185261</v>
      </c>
      <c r="D17" s="55">
        <v>31.38</v>
      </c>
      <c r="E17" s="4">
        <v>1.31</v>
      </c>
      <c r="F17" s="4">
        <v>1.99</v>
      </c>
      <c r="G17" s="54">
        <v>187821</v>
      </c>
      <c r="H17" s="55">
        <v>37.5</v>
      </c>
      <c r="I17" s="56">
        <v>2.02</v>
      </c>
      <c r="J17" s="56">
        <v>4.21</v>
      </c>
      <c r="K17" s="50">
        <f t="shared" si="1"/>
        <v>497960426</v>
      </c>
      <c r="L17" s="53">
        <f t="shared" si="2"/>
        <v>207565683</v>
      </c>
      <c r="V17" s="64"/>
      <c r="W17" s="64"/>
      <c r="X17" s="64"/>
      <c r="Y17" s="64"/>
    </row>
    <row r="18" spans="1:25">
      <c r="A18" s="89"/>
      <c r="B18" s="51">
        <v>2012</v>
      </c>
      <c r="C18" s="50">
        <v>172322</v>
      </c>
      <c r="D18" s="49">
        <v>34.590000000000003</v>
      </c>
      <c r="E18" s="3">
        <v>1.2</v>
      </c>
      <c r="F18" s="3">
        <v>1.69</v>
      </c>
      <c r="G18" s="50">
        <v>186029</v>
      </c>
      <c r="H18" s="49">
        <v>36.28</v>
      </c>
      <c r="I18" s="48">
        <v>1.8800000000000001</v>
      </c>
      <c r="J18" s="48">
        <v>3.7699999999999996</v>
      </c>
      <c r="K18" s="50">
        <f t="shared" si="1"/>
        <v>444092893</v>
      </c>
      <c r="L18" s="53">
        <f t="shared" si="2"/>
        <v>178109597</v>
      </c>
      <c r="V18" s="64"/>
      <c r="W18" s="64"/>
      <c r="X18" s="64"/>
      <c r="Y18" s="64"/>
    </row>
    <row r="19" spans="1:25">
      <c r="A19" s="89"/>
      <c r="B19" s="52">
        <v>2013</v>
      </c>
      <c r="C19" s="54">
        <v>168942</v>
      </c>
      <c r="D19" s="55">
        <v>30.58</v>
      </c>
      <c r="E19" s="4">
        <v>1.1599999999999999</v>
      </c>
      <c r="F19" s="4">
        <v>1.84</v>
      </c>
      <c r="G19" s="54">
        <v>176435</v>
      </c>
      <c r="H19" s="55">
        <v>35.949999999999996</v>
      </c>
      <c r="I19" s="56">
        <v>1.75</v>
      </c>
      <c r="J19" s="56">
        <v>3.36</v>
      </c>
      <c r="K19" s="50">
        <f t="shared" si="1"/>
        <v>388498843</v>
      </c>
      <c r="L19" s="53">
        <f t="shared" si="2"/>
        <v>149183556</v>
      </c>
      <c r="V19" s="64"/>
      <c r="W19" s="64"/>
      <c r="X19" s="64"/>
      <c r="Y19" s="64"/>
    </row>
    <row r="20" spans="1:25">
      <c r="A20" s="89"/>
      <c r="B20" s="51">
        <v>2014</v>
      </c>
      <c r="C20" s="50">
        <v>172205</v>
      </c>
      <c r="D20" s="49">
        <v>35.07</v>
      </c>
      <c r="E20" s="3">
        <v>1.1599999999999999</v>
      </c>
      <c r="F20" s="3">
        <v>1.47</v>
      </c>
      <c r="G20" s="50">
        <v>171190</v>
      </c>
      <c r="H20" s="49">
        <v>34.879999999999995</v>
      </c>
      <c r="I20" s="48">
        <v>1.64</v>
      </c>
      <c r="J20" s="48">
        <v>3.0599999999999996</v>
      </c>
      <c r="K20" s="50">
        <f t="shared" si="1"/>
        <v>342741553</v>
      </c>
      <c r="L20" s="53">
        <f t="shared" si="2"/>
        <v>127901116</v>
      </c>
      <c r="V20" s="64"/>
      <c r="W20" s="64"/>
      <c r="X20" s="64"/>
      <c r="Y20" s="64"/>
    </row>
    <row r="21" spans="1:25">
      <c r="A21" s="90"/>
      <c r="B21" s="51">
        <v>2015</v>
      </c>
      <c r="C21" s="50">
        <v>171884</v>
      </c>
      <c r="D21" s="49">
        <v>46.78</v>
      </c>
      <c r="E21" s="3">
        <v>1.29</v>
      </c>
      <c r="F21" s="3">
        <v>2.67</v>
      </c>
      <c r="G21" s="50">
        <v>171901</v>
      </c>
      <c r="H21" s="49">
        <v>34.919999999999995</v>
      </c>
      <c r="I21" s="48">
        <v>1.55</v>
      </c>
      <c r="J21" s="48">
        <v>2.75</v>
      </c>
      <c r="K21" s="50">
        <f t="shared" si="1"/>
        <v>325650973</v>
      </c>
      <c r="L21" s="53">
        <f t="shared" si="2"/>
        <v>115553571</v>
      </c>
      <c r="V21" s="64"/>
      <c r="W21" s="64"/>
      <c r="X21" s="64"/>
      <c r="Y21" s="64"/>
    </row>
    <row r="22" spans="1:25">
      <c r="A22" s="62"/>
      <c r="B22" s="51">
        <v>2016</v>
      </c>
      <c r="C22" s="50">
        <v>171408</v>
      </c>
      <c r="D22" s="49">
        <v>61.03</v>
      </c>
      <c r="E22" s="3">
        <v>1.49</v>
      </c>
      <c r="F22" s="3">
        <v>2.44</v>
      </c>
      <c r="G22" s="50">
        <v>171890</v>
      </c>
      <c r="H22" s="49">
        <v>37.299999999999997</v>
      </c>
      <c r="I22" s="48">
        <v>1.5</v>
      </c>
      <c r="J22" s="48">
        <v>2.7399999999999998</v>
      </c>
      <c r="K22" s="50">
        <f t="shared" si="1"/>
        <v>336603593</v>
      </c>
      <c r="L22" s="53">
        <f t="shared" si="2"/>
        <v>122972512</v>
      </c>
      <c r="V22" s="64"/>
      <c r="W22" s="64"/>
      <c r="X22" s="64"/>
      <c r="Y22" s="64"/>
    </row>
    <row r="23" spans="1:25">
      <c r="A23" s="62"/>
      <c r="B23" s="51">
        <v>2017</v>
      </c>
      <c r="C23" s="50">
        <v>172701</v>
      </c>
      <c r="D23" s="49">
        <v>82.74</v>
      </c>
      <c r="E23" s="3">
        <v>1.17</v>
      </c>
      <c r="F23" s="3">
        <v>1.25</v>
      </c>
      <c r="G23" s="50">
        <v>171553</v>
      </c>
      <c r="H23" s="49">
        <v>42.05</v>
      </c>
      <c r="I23" s="48">
        <v>1.5</v>
      </c>
      <c r="J23" s="48">
        <v>2.68</v>
      </c>
      <c r="K23" s="50">
        <f t="shared" si="1"/>
        <v>378724692</v>
      </c>
      <c r="L23" s="53">
        <f t="shared" si="2"/>
        <v>135330956</v>
      </c>
      <c r="V23" s="64"/>
      <c r="W23" s="64"/>
      <c r="X23" s="64"/>
      <c r="Y23" s="64"/>
    </row>
    <row r="24" spans="1:25">
      <c r="A24" s="62"/>
      <c r="B24" s="51">
        <v>2018</v>
      </c>
      <c r="C24" s="50">
        <v>173661</v>
      </c>
      <c r="D24" s="49">
        <v>89.22</v>
      </c>
      <c r="E24" s="3">
        <v>1.1200000000000001</v>
      </c>
      <c r="F24" s="3">
        <v>1.56</v>
      </c>
      <c r="G24" s="50">
        <v>172357</v>
      </c>
      <c r="H24" s="49">
        <v>50.19</v>
      </c>
      <c r="I24" s="48">
        <v>1.44</v>
      </c>
      <c r="J24" s="48">
        <v>2.4</v>
      </c>
      <c r="K24" s="50">
        <f t="shared" ref="K24:K26" si="3">ROUND(G24*H24*I24*35, 0)</f>
        <v>435990131</v>
      </c>
      <c r="L24" s="53">
        <f t="shared" ref="L24:L26" si="4">ROUND(G24*H24*J24*7, 0)</f>
        <v>145330044</v>
      </c>
      <c r="V24" s="64"/>
      <c r="W24" s="64"/>
      <c r="X24" s="64"/>
      <c r="Y24" s="64"/>
    </row>
    <row r="25" spans="1:25">
      <c r="A25" s="62"/>
      <c r="B25" s="51">
        <v>2019</v>
      </c>
      <c r="C25" s="50">
        <v>170972</v>
      </c>
      <c r="D25" s="49">
        <v>89.25</v>
      </c>
      <c r="E25" s="3">
        <v>1.17</v>
      </c>
      <c r="F25" s="3">
        <v>1.3</v>
      </c>
      <c r="G25" s="50">
        <v>173270</v>
      </c>
      <c r="H25" s="49">
        <v>58</v>
      </c>
      <c r="I25" s="48">
        <v>1.3800000000000001</v>
      </c>
      <c r="J25" s="48">
        <v>2.2399999999999998</v>
      </c>
      <c r="K25" s="50">
        <f t="shared" ref="K25" si="5">ROUND(G25*H25*I25*35, 0)</f>
        <v>485398578</v>
      </c>
      <c r="L25" s="53">
        <f t="shared" ref="L25" si="6">ROUND(G25*H25*J25*7, 0)</f>
        <v>157578669</v>
      </c>
      <c r="V25" s="64"/>
      <c r="W25" s="64"/>
      <c r="X25" s="64"/>
      <c r="Y25" s="64"/>
    </row>
    <row r="26" spans="1:25">
      <c r="A26" s="62"/>
      <c r="B26" s="51">
        <v>2020</v>
      </c>
      <c r="C26" s="50">
        <v>167269</v>
      </c>
      <c r="D26" s="49">
        <v>53.84</v>
      </c>
      <c r="E26" s="3">
        <v>1.42</v>
      </c>
      <c r="F26" s="3">
        <v>2.0099999999999998</v>
      </c>
      <c r="G26" s="50">
        <v>171662</v>
      </c>
      <c r="H26" s="49">
        <v>64.25</v>
      </c>
      <c r="I26" s="48">
        <v>1.34</v>
      </c>
      <c r="J26" s="48">
        <v>2.0599999999999996</v>
      </c>
      <c r="K26" s="50">
        <f t="shared" si="3"/>
        <v>517273396</v>
      </c>
      <c r="L26" s="53">
        <f t="shared" si="4"/>
        <v>159042268</v>
      </c>
      <c r="V26" s="64"/>
      <c r="W26" s="64"/>
      <c r="X26" s="64"/>
      <c r="Y26" s="64"/>
    </row>
    <row r="27" spans="1:25">
      <c r="A27" s="62"/>
      <c r="B27" s="51">
        <v>2021</v>
      </c>
      <c r="C27" s="50">
        <v>161147</v>
      </c>
      <c r="D27" s="49">
        <v>56.83</v>
      </c>
      <c r="E27" s="3">
        <v>1.1299999999999999</v>
      </c>
      <c r="F27" s="3">
        <v>1.31</v>
      </c>
      <c r="G27" s="50">
        <v>168587</v>
      </c>
      <c r="H27" s="49">
        <v>62.169999999999995</v>
      </c>
      <c r="I27" s="48">
        <v>1.36</v>
      </c>
      <c r="J27" s="48">
        <v>2.0499999999999998</v>
      </c>
      <c r="K27" s="50">
        <f t="shared" ref="K27:K28" si="7">ROUND(G27*H27*I27*35, 0)</f>
        <v>498898160</v>
      </c>
      <c r="L27" s="53">
        <f t="shared" ref="L27" si="8">ROUND(G27*H27*J27*7, 0)</f>
        <v>150403122</v>
      </c>
      <c r="V27" s="64"/>
      <c r="W27" s="64"/>
      <c r="X27" s="64"/>
      <c r="Y27" s="64"/>
    </row>
    <row r="28" spans="1:25">
      <c r="A28" s="62"/>
      <c r="B28" s="51">
        <v>2022</v>
      </c>
      <c r="C28" s="50">
        <v>164932</v>
      </c>
      <c r="D28" s="49">
        <v>139.62</v>
      </c>
      <c r="E28" s="3">
        <v>1.23</v>
      </c>
      <c r="F28" s="3">
        <v>1.49</v>
      </c>
      <c r="G28" s="50">
        <v>163379</v>
      </c>
      <c r="H28" s="49">
        <v>61.11</v>
      </c>
      <c r="I28" s="48">
        <v>1.32</v>
      </c>
      <c r="J28" s="48">
        <v>1.91</v>
      </c>
      <c r="K28" s="50">
        <f t="shared" si="7"/>
        <v>461264990</v>
      </c>
      <c r="L28" s="53">
        <f>ROUND(G28*H28*J28*7, 0)</f>
        <v>133487293</v>
      </c>
      <c r="V28" s="64"/>
      <c r="W28" s="64"/>
      <c r="X28" s="64"/>
      <c r="Y28" s="64"/>
    </row>
    <row r="29" spans="1:25">
      <c r="A29" s="62"/>
      <c r="B29" s="51">
        <v>2023</v>
      </c>
      <c r="C29" s="50">
        <v>158413</v>
      </c>
      <c r="D29" s="49">
        <v>64.41</v>
      </c>
      <c r="E29" s="3">
        <v>1.57</v>
      </c>
      <c r="F29" s="3">
        <v>1.94</v>
      </c>
      <c r="G29" s="50">
        <v>164528</v>
      </c>
      <c r="H29" s="49">
        <v>73.33</v>
      </c>
      <c r="I29" s="48">
        <v>1.3</v>
      </c>
      <c r="J29" s="48">
        <v>1.83</v>
      </c>
      <c r="K29" s="50">
        <f t="shared" ref="K29" si="9">ROUND(G29*H29*I29*35, 0)</f>
        <v>548950140</v>
      </c>
      <c r="L29" s="53">
        <f>ROUND(G29*H29*J29*7, 0)</f>
        <v>154550578</v>
      </c>
      <c r="V29" s="64"/>
      <c r="W29" s="64"/>
      <c r="X29" s="64"/>
      <c r="Y29" s="64"/>
    </row>
    <row r="30" spans="1:25">
      <c r="A30" s="62"/>
      <c r="B30" s="51">
        <v>2024</v>
      </c>
      <c r="C30" s="50">
        <v>180009</v>
      </c>
      <c r="D30" s="49">
        <v>117.92</v>
      </c>
      <c r="E30" s="3">
        <v>2.4300000000000002</v>
      </c>
      <c r="F30" s="3">
        <v>3.53</v>
      </c>
      <c r="G30" s="50">
        <v>160248</v>
      </c>
      <c r="H30" s="49">
        <v>71.55</v>
      </c>
      <c r="I30" s="48">
        <v>1.35</v>
      </c>
      <c r="J30" s="48">
        <v>1.85</v>
      </c>
      <c r="K30" s="50">
        <v>541756423</v>
      </c>
      <c r="L30" s="53">
        <v>148481390</v>
      </c>
      <c r="V30" s="64"/>
      <c r="W30" s="64"/>
      <c r="X30" s="64"/>
      <c r="Y30" s="64"/>
    </row>
    <row r="31" spans="1:25">
      <c r="A31" s="84"/>
      <c r="B31" s="85"/>
      <c r="C31" s="54"/>
      <c r="D31" s="55"/>
      <c r="E31" s="4"/>
      <c r="F31" s="4"/>
      <c r="G31" s="54"/>
      <c r="H31" s="55"/>
      <c r="I31" s="56"/>
      <c r="J31" s="56"/>
      <c r="K31" s="54"/>
      <c r="L31" s="57"/>
    </row>
    <row r="32" spans="1:25">
      <c r="A32" s="91" t="s">
        <v>42</v>
      </c>
      <c r="B32" s="51">
        <v>2000</v>
      </c>
      <c r="C32" s="50">
        <v>102615</v>
      </c>
      <c r="D32" s="49">
        <v>35.880000000000003</v>
      </c>
      <c r="E32" s="3">
        <v>1.3</v>
      </c>
      <c r="F32" s="3">
        <v>1.87</v>
      </c>
      <c r="G32" s="50">
        <v>102615</v>
      </c>
      <c r="H32" s="49">
        <v>35.880000000000003</v>
      </c>
      <c r="I32" s="48">
        <v>1.3</v>
      </c>
      <c r="J32" s="48">
        <v>1.87</v>
      </c>
      <c r="K32" s="50">
        <f>ROUND(G32*H32*I32*35, 0)</f>
        <v>167523092</v>
      </c>
      <c r="L32" s="53">
        <f t="shared" ref="L32" si="10">ROUND(G32*H32*J32*7, 0)</f>
        <v>48195105</v>
      </c>
    </row>
    <row r="33" spans="1:12">
      <c r="A33" s="89"/>
      <c r="B33" s="52">
        <v>2001</v>
      </c>
      <c r="C33" s="54">
        <v>107187</v>
      </c>
      <c r="D33" s="55">
        <v>29.81</v>
      </c>
      <c r="E33" s="4">
        <v>1.32</v>
      </c>
      <c r="F33" s="4">
        <v>1.9</v>
      </c>
      <c r="G33" s="54">
        <v>102615</v>
      </c>
      <c r="H33" s="55">
        <v>35.880000000000003</v>
      </c>
      <c r="I33" s="56">
        <v>1.3</v>
      </c>
      <c r="J33" s="56">
        <v>1.87</v>
      </c>
      <c r="K33" s="50">
        <f t="shared" ref="K33:K49" si="11">ROUND(G33*H33*I33*35, 0)</f>
        <v>167523092</v>
      </c>
      <c r="L33" s="53">
        <f t="shared" ref="L33:L49" si="12">ROUND(G33*H33*J33*7, 0)</f>
        <v>48195105</v>
      </c>
    </row>
    <row r="34" spans="1:12">
      <c r="A34" s="89"/>
      <c r="B34" s="51">
        <v>2002</v>
      </c>
      <c r="C34" s="50">
        <v>110466</v>
      </c>
      <c r="D34" s="49">
        <v>32.89</v>
      </c>
      <c r="E34" s="3">
        <v>1.37</v>
      </c>
      <c r="F34" s="3">
        <v>2.37</v>
      </c>
      <c r="G34" s="50">
        <v>105816</v>
      </c>
      <c r="H34" s="49">
        <v>34.669999999999995</v>
      </c>
      <c r="I34" s="48">
        <v>1.31</v>
      </c>
      <c r="J34" s="48">
        <v>1.8800000000000001</v>
      </c>
      <c r="K34" s="50">
        <f t="shared" si="11"/>
        <v>168207177</v>
      </c>
      <c r="L34" s="53">
        <f t="shared" si="12"/>
        <v>48279312</v>
      </c>
    </row>
    <row r="35" spans="1:12">
      <c r="A35" s="89"/>
      <c r="B35" s="52">
        <v>2003</v>
      </c>
      <c r="C35" s="54">
        <v>114312</v>
      </c>
      <c r="D35" s="55">
        <v>17.21</v>
      </c>
      <c r="E35" s="4">
        <v>1.7</v>
      </c>
      <c r="F35" s="4">
        <v>4.2</v>
      </c>
      <c r="G35" s="54">
        <v>109071</v>
      </c>
      <c r="H35" s="55">
        <v>34.32</v>
      </c>
      <c r="I35" s="56">
        <v>1.33</v>
      </c>
      <c r="J35" s="56">
        <v>1.98</v>
      </c>
      <c r="K35" s="50">
        <f t="shared" si="11"/>
        <v>174251393</v>
      </c>
      <c r="L35" s="53">
        <f t="shared" si="12"/>
        <v>51882370</v>
      </c>
    </row>
    <row r="36" spans="1:12">
      <c r="A36" s="89"/>
      <c r="B36" s="51">
        <v>2004</v>
      </c>
      <c r="C36" s="50">
        <v>118276</v>
      </c>
      <c r="D36" s="49">
        <v>43.35</v>
      </c>
      <c r="E36" s="3">
        <v>1.5</v>
      </c>
      <c r="F36" s="3">
        <v>2.98</v>
      </c>
      <c r="G36" s="50">
        <v>112740</v>
      </c>
      <c r="H36" s="49">
        <v>30.900000000000002</v>
      </c>
      <c r="I36" s="48">
        <v>1.41</v>
      </c>
      <c r="J36" s="48">
        <v>2.38</v>
      </c>
      <c r="K36" s="50">
        <f t="shared" si="11"/>
        <v>171918917</v>
      </c>
      <c r="L36" s="53">
        <f t="shared" si="12"/>
        <v>58037876</v>
      </c>
    </row>
    <row r="37" spans="1:12">
      <c r="A37" s="89"/>
      <c r="B37" s="52">
        <v>2005</v>
      </c>
      <c r="C37" s="54">
        <v>121059</v>
      </c>
      <c r="D37" s="55">
        <v>23.09</v>
      </c>
      <c r="E37" s="4">
        <v>1.58</v>
      </c>
      <c r="F37" s="4">
        <v>3.9</v>
      </c>
      <c r="G37" s="54">
        <v>116616</v>
      </c>
      <c r="H37" s="55">
        <v>33.39</v>
      </c>
      <c r="I37" s="56">
        <v>1.43</v>
      </c>
      <c r="J37" s="56">
        <v>2.5</v>
      </c>
      <c r="K37" s="50">
        <f t="shared" si="11"/>
        <v>194885102</v>
      </c>
      <c r="L37" s="53">
        <f t="shared" si="12"/>
        <v>68141644</v>
      </c>
    </row>
    <row r="38" spans="1:12">
      <c r="A38" s="89"/>
      <c r="B38" s="51">
        <v>2006</v>
      </c>
      <c r="C38" s="50">
        <v>123093</v>
      </c>
      <c r="D38" s="49">
        <v>22.02</v>
      </c>
      <c r="E38" s="3">
        <v>1.31</v>
      </c>
      <c r="F38" s="3">
        <v>1.93</v>
      </c>
      <c r="G38" s="50">
        <v>119727</v>
      </c>
      <c r="H38" s="49">
        <v>31.33</v>
      </c>
      <c r="I38" s="48">
        <v>1.46</v>
      </c>
      <c r="J38" s="48">
        <v>2.78</v>
      </c>
      <c r="K38" s="50">
        <f t="shared" si="11"/>
        <v>191678497</v>
      </c>
      <c r="L38" s="53">
        <f t="shared" si="12"/>
        <v>72995373</v>
      </c>
    </row>
    <row r="39" spans="1:12">
      <c r="A39" s="89"/>
      <c r="B39" s="52">
        <v>2007</v>
      </c>
      <c r="C39" s="54">
        <v>124942</v>
      </c>
      <c r="D39" s="55">
        <v>56.29</v>
      </c>
      <c r="E39" s="4">
        <v>1.49</v>
      </c>
      <c r="F39" s="4">
        <v>2.62</v>
      </c>
      <c r="G39" s="54">
        <v>122084</v>
      </c>
      <c r="H39" s="55">
        <v>29.470000000000002</v>
      </c>
      <c r="I39" s="56">
        <v>1.43</v>
      </c>
      <c r="J39" s="56">
        <v>2.61</v>
      </c>
      <c r="K39" s="50">
        <f t="shared" si="11"/>
        <v>180070665</v>
      </c>
      <c r="L39" s="53">
        <f t="shared" si="12"/>
        <v>65732089</v>
      </c>
    </row>
    <row r="40" spans="1:12">
      <c r="A40" s="89"/>
      <c r="B40" s="51">
        <v>2008</v>
      </c>
      <c r="C40" s="50">
        <v>127581</v>
      </c>
      <c r="D40" s="49">
        <v>36.18</v>
      </c>
      <c r="E40" s="3">
        <v>1.53</v>
      </c>
      <c r="F40" s="3">
        <v>1.87</v>
      </c>
      <c r="G40" s="50">
        <v>124085</v>
      </c>
      <c r="H40" s="49">
        <v>34.839999999999996</v>
      </c>
      <c r="I40" s="48">
        <v>1.45</v>
      </c>
      <c r="J40" s="48">
        <v>2.6199999999999997</v>
      </c>
      <c r="K40" s="50">
        <f t="shared" si="11"/>
        <v>219398411</v>
      </c>
      <c r="L40" s="53">
        <f t="shared" si="12"/>
        <v>79286046</v>
      </c>
    </row>
    <row r="41" spans="1:12">
      <c r="A41" s="89"/>
      <c r="B41" s="52">
        <v>2009</v>
      </c>
      <c r="C41" s="54">
        <v>131918</v>
      </c>
      <c r="D41" s="55">
        <v>44.91</v>
      </c>
      <c r="E41" s="4">
        <v>2.61</v>
      </c>
      <c r="F41" s="4">
        <v>4.49</v>
      </c>
      <c r="G41" s="54">
        <v>126533</v>
      </c>
      <c r="H41" s="55">
        <v>35.11</v>
      </c>
      <c r="I41" s="56">
        <v>1.47</v>
      </c>
      <c r="J41" s="56">
        <v>2.4700000000000002</v>
      </c>
      <c r="K41" s="50">
        <f t="shared" si="11"/>
        <v>228570413</v>
      </c>
      <c r="L41" s="53">
        <f t="shared" si="12"/>
        <v>76812098</v>
      </c>
    </row>
    <row r="42" spans="1:12">
      <c r="A42" s="89"/>
      <c r="B42" s="51">
        <v>2010</v>
      </c>
      <c r="C42" s="50">
        <v>127762</v>
      </c>
      <c r="D42" s="49">
        <v>19.63</v>
      </c>
      <c r="E42" s="3">
        <v>2.4</v>
      </c>
      <c r="F42" s="3">
        <v>6.11</v>
      </c>
      <c r="G42" s="50">
        <v>130303</v>
      </c>
      <c r="H42" s="49">
        <v>37.07</v>
      </c>
      <c r="I42" s="48">
        <v>1.7</v>
      </c>
      <c r="J42" s="48">
        <v>2.88</v>
      </c>
      <c r="K42" s="50">
        <f t="shared" si="11"/>
        <v>287404766</v>
      </c>
      <c r="L42" s="53">
        <f t="shared" si="12"/>
        <v>97379497</v>
      </c>
    </row>
    <row r="43" spans="1:12">
      <c r="A43" s="89"/>
      <c r="B43" s="52">
        <v>2011</v>
      </c>
      <c r="C43" s="54">
        <v>127181</v>
      </c>
      <c r="D43" s="55">
        <v>29.88</v>
      </c>
      <c r="E43" s="4">
        <v>1.32</v>
      </c>
      <c r="F43" s="4">
        <v>1.58</v>
      </c>
      <c r="G43" s="54">
        <v>128525</v>
      </c>
      <c r="H43" s="55">
        <v>33.589999999999996</v>
      </c>
      <c r="I43" s="56">
        <v>1.84</v>
      </c>
      <c r="J43" s="56">
        <v>3.46</v>
      </c>
      <c r="K43" s="50">
        <f t="shared" si="11"/>
        <v>278024766</v>
      </c>
      <c r="L43" s="53">
        <f t="shared" si="12"/>
        <v>104561488</v>
      </c>
    </row>
    <row r="44" spans="1:12" ht="15" customHeight="1">
      <c r="A44" s="89"/>
      <c r="B44" s="51">
        <v>2012</v>
      </c>
      <c r="C44" s="50">
        <v>125273</v>
      </c>
      <c r="D44" s="49">
        <v>32.119999999999997</v>
      </c>
      <c r="E44" s="3">
        <v>1.19</v>
      </c>
      <c r="F44" s="3">
        <v>1.62</v>
      </c>
      <c r="G44" s="50">
        <v>127585</v>
      </c>
      <c r="H44" s="49">
        <v>32.85</v>
      </c>
      <c r="I44" s="48">
        <v>1.74</v>
      </c>
      <c r="J44" s="48">
        <v>3.09</v>
      </c>
      <c r="K44" s="50">
        <f t="shared" si="11"/>
        <v>255242086</v>
      </c>
      <c r="L44" s="53">
        <f t="shared" si="12"/>
        <v>90654948</v>
      </c>
    </row>
    <row r="45" spans="1:12">
      <c r="A45" s="89"/>
      <c r="B45" s="52">
        <v>2013</v>
      </c>
      <c r="C45" s="54">
        <v>125322</v>
      </c>
      <c r="D45" s="55">
        <v>36.35</v>
      </c>
      <c r="E45" s="4">
        <v>1.1299999999999999</v>
      </c>
      <c r="F45" s="4">
        <v>1.86</v>
      </c>
      <c r="G45" s="54">
        <v>125967</v>
      </c>
      <c r="H45" s="55">
        <v>32.71</v>
      </c>
      <c r="I45" s="56">
        <v>1.63</v>
      </c>
      <c r="J45" s="56">
        <v>2.8</v>
      </c>
      <c r="K45" s="50">
        <f t="shared" si="11"/>
        <v>235067712</v>
      </c>
      <c r="L45" s="53">
        <f t="shared" si="12"/>
        <v>80759459</v>
      </c>
    </row>
    <row r="46" spans="1:12">
      <c r="A46" s="89"/>
      <c r="B46" s="51">
        <v>2014</v>
      </c>
      <c r="C46" s="50">
        <v>126734</v>
      </c>
      <c r="D46" s="49">
        <v>32.130000000000003</v>
      </c>
      <c r="E46" s="3">
        <v>1.44</v>
      </c>
      <c r="F46" s="3">
        <v>2.72</v>
      </c>
      <c r="G46" s="50">
        <v>125516</v>
      </c>
      <c r="H46" s="49">
        <v>33.44</v>
      </c>
      <c r="I46" s="48">
        <v>1.53</v>
      </c>
      <c r="J46" s="48">
        <v>2.6199999999999997</v>
      </c>
      <c r="K46" s="50">
        <f t="shared" si="11"/>
        <v>224763007</v>
      </c>
      <c r="L46" s="53">
        <f t="shared" si="12"/>
        <v>76977657</v>
      </c>
    </row>
    <row r="47" spans="1:12">
      <c r="A47" s="90"/>
      <c r="B47" s="51">
        <v>2015</v>
      </c>
      <c r="C47" s="50">
        <v>132551</v>
      </c>
      <c r="D47" s="49">
        <v>42.14</v>
      </c>
      <c r="E47" s="3">
        <v>1.22</v>
      </c>
      <c r="F47" s="3">
        <v>1.94</v>
      </c>
      <c r="G47" s="50">
        <v>126369</v>
      </c>
      <c r="H47" s="49">
        <v>33.18</v>
      </c>
      <c r="I47" s="48">
        <v>1.52</v>
      </c>
      <c r="J47" s="48">
        <v>2.64</v>
      </c>
      <c r="K47" s="50">
        <f t="shared" si="11"/>
        <v>223063526</v>
      </c>
      <c r="L47" s="53">
        <f t="shared" si="12"/>
        <v>77485225</v>
      </c>
    </row>
    <row r="48" spans="1:12">
      <c r="A48" s="62"/>
      <c r="B48" s="51">
        <v>2016</v>
      </c>
      <c r="C48" s="50">
        <v>136434</v>
      </c>
      <c r="D48" s="49">
        <v>56.39</v>
      </c>
      <c r="E48" s="3">
        <v>1.32</v>
      </c>
      <c r="F48" s="3">
        <v>1.79</v>
      </c>
      <c r="G48" s="50">
        <v>130697</v>
      </c>
      <c r="H48" s="49">
        <v>34.979999999999997</v>
      </c>
      <c r="I48" s="48">
        <v>1.46</v>
      </c>
      <c r="J48" s="48">
        <v>2.5</v>
      </c>
      <c r="K48" s="50">
        <f t="shared" si="11"/>
        <v>233618012</v>
      </c>
      <c r="L48" s="53">
        <f t="shared" si="12"/>
        <v>80006169</v>
      </c>
    </row>
    <row r="49" spans="1:12">
      <c r="A49" s="62"/>
      <c r="B49" s="51">
        <v>2017</v>
      </c>
      <c r="C49" s="50">
        <v>134057</v>
      </c>
      <c r="D49" s="49">
        <v>74.760000000000005</v>
      </c>
      <c r="E49" s="3">
        <v>1.1399999999999999</v>
      </c>
      <c r="F49" s="3">
        <v>1.44</v>
      </c>
      <c r="G49" s="50">
        <v>134713</v>
      </c>
      <c r="H49" s="49">
        <v>39.269999999999996</v>
      </c>
      <c r="I49" s="48">
        <v>1.44</v>
      </c>
      <c r="J49" s="48">
        <v>2.36</v>
      </c>
      <c r="K49" s="50">
        <f t="shared" si="11"/>
        <v>266625047</v>
      </c>
      <c r="L49" s="53">
        <f t="shared" si="12"/>
        <v>87393766</v>
      </c>
    </row>
    <row r="50" spans="1:12">
      <c r="A50" s="62"/>
      <c r="B50" s="51">
        <v>2018</v>
      </c>
      <c r="C50" s="50">
        <v>134873</v>
      </c>
      <c r="D50" s="49">
        <v>82.56</v>
      </c>
      <c r="E50" s="3">
        <v>1.2</v>
      </c>
      <c r="F50" s="3">
        <v>1.35</v>
      </c>
      <c r="G50" s="50">
        <v>134254</v>
      </c>
      <c r="H50" s="49">
        <v>46.37</v>
      </c>
      <c r="I50" s="48">
        <v>1.38</v>
      </c>
      <c r="J50" s="48">
        <v>2.1799999999999997</v>
      </c>
      <c r="K50" s="50">
        <f t="shared" ref="K50:K52" si="13">ROUND(G50*H50*I50*35, 0)</f>
        <v>300684790</v>
      </c>
      <c r="L50" s="53">
        <f t="shared" ref="L50:L52" si="14">ROUND(G50*H50*J50*7, 0)</f>
        <v>94998963</v>
      </c>
    </row>
    <row r="51" spans="1:12">
      <c r="A51" s="62"/>
      <c r="B51" s="51">
        <v>2019</v>
      </c>
      <c r="C51" s="50">
        <v>134431</v>
      </c>
      <c r="D51" s="49">
        <v>64.7</v>
      </c>
      <c r="E51" s="3">
        <v>1.3</v>
      </c>
      <c r="F51" s="3">
        <v>1.45</v>
      </c>
      <c r="G51" s="50">
        <v>134688</v>
      </c>
      <c r="H51" s="49">
        <v>53.61</v>
      </c>
      <c r="I51" s="48">
        <v>1.35</v>
      </c>
      <c r="J51" s="48">
        <v>2.0199999999999996</v>
      </c>
      <c r="K51" s="50">
        <f t="shared" ref="K51" si="15">ROUND(G51*H51*I51*35, 0)</f>
        <v>341174469</v>
      </c>
      <c r="L51" s="53">
        <f t="shared" ref="L51" si="16">ROUND(G51*H51*J51*7, 0)</f>
        <v>102099619</v>
      </c>
    </row>
    <row r="52" spans="1:12">
      <c r="A52" s="62"/>
      <c r="B52" s="51">
        <v>2020</v>
      </c>
      <c r="C52" s="50">
        <v>132533</v>
      </c>
      <c r="D52" s="49">
        <v>35.979999999999997</v>
      </c>
      <c r="E52" s="3">
        <v>1.7</v>
      </c>
      <c r="F52" s="3">
        <v>1.75</v>
      </c>
      <c r="G52" s="50">
        <v>134509</v>
      </c>
      <c r="H52" s="49">
        <v>55.83</v>
      </c>
      <c r="I52" s="48">
        <v>1.34</v>
      </c>
      <c r="J52" s="48">
        <v>1.91</v>
      </c>
      <c r="K52" s="50">
        <f t="shared" si="13"/>
        <v>352201997</v>
      </c>
      <c r="L52" s="53">
        <f t="shared" si="14"/>
        <v>100403853</v>
      </c>
    </row>
    <row r="53" spans="1:12">
      <c r="A53" s="62"/>
      <c r="B53" s="51">
        <v>2021</v>
      </c>
      <c r="C53" s="50">
        <v>133942</v>
      </c>
      <c r="D53" s="49">
        <v>71.37</v>
      </c>
      <c r="E53" s="3">
        <v>1.62</v>
      </c>
      <c r="F53" s="3">
        <v>2.6</v>
      </c>
      <c r="G53" s="50">
        <v>133126</v>
      </c>
      <c r="H53" s="49">
        <v>51.86</v>
      </c>
      <c r="I53" s="48">
        <v>1.42</v>
      </c>
      <c r="J53" s="48">
        <v>1.8800000000000001</v>
      </c>
      <c r="K53" s="50">
        <f t="shared" ref="K53:K54" si="17">ROUND(G53*H53*I53*35, 0)</f>
        <v>343124544</v>
      </c>
      <c r="L53" s="53">
        <f t="shared" ref="L53:L54" si="18">ROUND(G53*H53*J53*7, 0)</f>
        <v>90855513</v>
      </c>
    </row>
    <row r="54" spans="1:12">
      <c r="A54" s="62"/>
      <c r="B54" s="51">
        <v>2022</v>
      </c>
      <c r="C54" s="50">
        <v>130082</v>
      </c>
      <c r="D54" s="49">
        <v>144.27000000000001</v>
      </c>
      <c r="E54" s="3">
        <v>1.1100000000000001</v>
      </c>
      <c r="F54" s="3">
        <v>1.27</v>
      </c>
      <c r="G54" s="50">
        <v>133698</v>
      </c>
      <c r="H54" s="49">
        <v>55.769999999999996</v>
      </c>
      <c r="I54" s="48">
        <v>1.46</v>
      </c>
      <c r="J54" s="48">
        <v>2.0299999999999998</v>
      </c>
      <c r="K54" s="50">
        <f t="shared" si="17"/>
        <v>381018844</v>
      </c>
      <c r="L54" s="53">
        <f t="shared" si="18"/>
        <v>105954555</v>
      </c>
    </row>
    <row r="55" spans="1:12">
      <c r="A55" s="62"/>
      <c r="B55" s="51">
        <v>2023</v>
      </c>
      <c r="C55" s="50">
        <v>132239</v>
      </c>
      <c r="D55" s="49">
        <v>53.42</v>
      </c>
      <c r="E55" s="3">
        <v>1.84</v>
      </c>
      <c r="F55" s="3">
        <v>1.99</v>
      </c>
      <c r="G55" s="50">
        <v>131224</v>
      </c>
      <c r="H55" s="49">
        <v>66.92</v>
      </c>
      <c r="I55" s="48">
        <v>1.39</v>
      </c>
      <c r="J55" s="48">
        <v>1.88</v>
      </c>
      <c r="K55" s="50">
        <f t="shared" ref="K55" si="19">ROUND(G55*H55*I55*35, 0)</f>
        <v>427220465</v>
      </c>
      <c r="L55" s="53">
        <f t="shared" ref="L55" si="20">ROUND(G55*H55*J55*7, 0)</f>
        <v>115564673</v>
      </c>
    </row>
    <row r="56" spans="1:12">
      <c r="A56" s="62"/>
      <c r="B56" s="51">
        <v>2024</v>
      </c>
      <c r="C56" s="50">
        <v>154020</v>
      </c>
      <c r="D56" s="49">
        <v>99.02</v>
      </c>
      <c r="E56" s="3">
        <v>2.14</v>
      </c>
      <c r="F56" s="3">
        <v>4.5999999999999996</v>
      </c>
      <c r="G56" s="50">
        <v>131935</v>
      </c>
      <c r="H56" s="49">
        <v>64.22</v>
      </c>
      <c r="I56" s="48">
        <v>1.48</v>
      </c>
      <c r="J56" s="48">
        <v>1.9</v>
      </c>
      <c r="K56" s="50">
        <v>438894443</v>
      </c>
      <c r="L56" s="53">
        <v>112689114</v>
      </c>
    </row>
    <row r="57" spans="1:12">
      <c r="A57" s="84"/>
      <c r="B57" s="85"/>
      <c r="C57" s="54"/>
      <c r="D57" s="55"/>
      <c r="E57" s="4"/>
      <c r="F57" s="4"/>
      <c r="G57" s="54"/>
      <c r="H57" s="55"/>
      <c r="I57" s="56"/>
      <c r="J57" s="56"/>
      <c r="K57" s="54"/>
      <c r="L57" s="57"/>
    </row>
    <row r="58" spans="1:12">
      <c r="A58" s="91" t="s">
        <v>43</v>
      </c>
      <c r="B58" s="51">
        <v>2000</v>
      </c>
      <c r="C58" s="50">
        <v>31254</v>
      </c>
      <c r="D58" s="49">
        <v>51.74</v>
      </c>
      <c r="E58" s="3">
        <v>1.5</v>
      </c>
      <c r="F58" s="3">
        <v>3.64</v>
      </c>
      <c r="G58" s="50">
        <v>31254</v>
      </c>
      <c r="H58" s="49">
        <v>51.74</v>
      </c>
      <c r="I58" s="48">
        <v>1.5</v>
      </c>
      <c r="J58" s="48">
        <v>3.64</v>
      </c>
      <c r="K58" s="50">
        <f>ROUND(G58*H58*I58*35, 0)</f>
        <v>84896803</v>
      </c>
      <c r="L58" s="53">
        <f t="shared" ref="L58" si="21">ROUND(G58*H58*J58*7, 0)</f>
        <v>41203248</v>
      </c>
    </row>
    <row r="59" spans="1:12">
      <c r="A59" s="89"/>
      <c r="B59" s="52">
        <v>2001</v>
      </c>
      <c r="C59" s="54">
        <v>30939</v>
      </c>
      <c r="D59" s="55">
        <v>25.89</v>
      </c>
      <c r="E59" s="4">
        <v>2.14</v>
      </c>
      <c r="F59" s="4">
        <v>2.77</v>
      </c>
      <c r="G59" s="54">
        <v>31254</v>
      </c>
      <c r="H59" s="55">
        <v>51.74</v>
      </c>
      <c r="I59" s="56">
        <v>1.5</v>
      </c>
      <c r="J59" s="56">
        <v>3.64</v>
      </c>
      <c r="K59" s="50">
        <f t="shared" ref="K59:K75" si="22">ROUND(G59*H59*I59*35, 0)</f>
        <v>84896803</v>
      </c>
      <c r="L59" s="53">
        <f t="shared" ref="L59:L75" si="23">ROUND(G59*H59*J59*7, 0)</f>
        <v>41203248</v>
      </c>
    </row>
    <row r="60" spans="1:12">
      <c r="A60" s="89"/>
      <c r="B60" s="51">
        <v>2002</v>
      </c>
      <c r="C60" s="50">
        <v>32835</v>
      </c>
      <c r="D60" s="49">
        <v>27.55</v>
      </c>
      <c r="E60" s="3">
        <v>1.08</v>
      </c>
      <c r="F60" s="3">
        <v>1.35</v>
      </c>
      <c r="G60" s="50">
        <v>31034</v>
      </c>
      <c r="H60" s="49">
        <v>46.57</v>
      </c>
      <c r="I60" s="48">
        <v>1.6300000000000001</v>
      </c>
      <c r="J60" s="48">
        <v>3.4699999999999998</v>
      </c>
      <c r="K60" s="50">
        <f t="shared" si="22"/>
        <v>82451705</v>
      </c>
      <c r="L60" s="53">
        <f t="shared" si="23"/>
        <v>35105205</v>
      </c>
    </row>
    <row r="61" spans="1:12">
      <c r="A61" s="89"/>
      <c r="B61" s="52">
        <v>2003</v>
      </c>
      <c r="C61" s="54">
        <v>31602</v>
      </c>
      <c r="D61" s="55">
        <v>26.95</v>
      </c>
      <c r="E61" s="4">
        <v>1.38</v>
      </c>
      <c r="F61" s="4">
        <v>2.57</v>
      </c>
      <c r="G61" s="54">
        <v>32295</v>
      </c>
      <c r="H61" s="55">
        <v>42.769999999999996</v>
      </c>
      <c r="I61" s="56">
        <v>1.52</v>
      </c>
      <c r="J61" s="56">
        <v>3.05</v>
      </c>
      <c r="K61" s="50">
        <f t="shared" si="22"/>
        <v>73482880</v>
      </c>
      <c r="L61" s="53">
        <f t="shared" si="23"/>
        <v>29489840</v>
      </c>
    </row>
    <row r="62" spans="1:12">
      <c r="A62" s="89"/>
      <c r="B62" s="51">
        <v>2004</v>
      </c>
      <c r="C62" s="50">
        <v>32402</v>
      </c>
      <c r="D62" s="49">
        <v>45.58</v>
      </c>
      <c r="E62" s="3">
        <v>1.95</v>
      </c>
      <c r="F62" s="3">
        <v>5.32</v>
      </c>
      <c r="G62" s="50">
        <v>31810</v>
      </c>
      <c r="H62" s="49">
        <v>39.61</v>
      </c>
      <c r="I62" s="48">
        <v>1.5</v>
      </c>
      <c r="J62" s="48">
        <v>2.96</v>
      </c>
      <c r="K62" s="50">
        <f t="shared" si="22"/>
        <v>66149690</v>
      </c>
      <c r="L62" s="53">
        <f t="shared" si="23"/>
        <v>26107078</v>
      </c>
    </row>
    <row r="63" spans="1:12">
      <c r="A63" s="89"/>
      <c r="B63" s="52">
        <v>2005</v>
      </c>
      <c r="C63" s="54">
        <v>32264</v>
      </c>
      <c r="D63" s="55">
        <v>34</v>
      </c>
      <c r="E63" s="4">
        <v>1.64</v>
      </c>
      <c r="F63" s="4">
        <v>6.1</v>
      </c>
      <c r="G63" s="54">
        <v>32225</v>
      </c>
      <c r="H63" s="55">
        <v>40.809999999999995</v>
      </c>
      <c r="I63" s="56">
        <v>1.59</v>
      </c>
      <c r="J63" s="56">
        <v>3.44</v>
      </c>
      <c r="K63" s="50">
        <f t="shared" si="22"/>
        <v>73185440</v>
      </c>
      <c r="L63" s="53">
        <f t="shared" si="23"/>
        <v>31667662</v>
      </c>
    </row>
    <row r="64" spans="1:12">
      <c r="A64" s="89"/>
      <c r="B64" s="51">
        <v>2006</v>
      </c>
      <c r="C64" s="50">
        <v>34110</v>
      </c>
      <c r="D64" s="49">
        <v>32.369999999999997</v>
      </c>
      <c r="E64" s="3">
        <v>1.26</v>
      </c>
      <c r="F64" s="3">
        <v>1.6</v>
      </c>
      <c r="G64" s="50">
        <v>32253</v>
      </c>
      <c r="H64" s="49">
        <v>39.449999999999996</v>
      </c>
      <c r="I64" s="48">
        <v>1.6</v>
      </c>
      <c r="J64" s="48">
        <v>3.98</v>
      </c>
      <c r="K64" s="50">
        <f t="shared" si="22"/>
        <v>71253328</v>
      </c>
      <c r="L64" s="53">
        <f t="shared" si="23"/>
        <v>35448530</v>
      </c>
    </row>
    <row r="65" spans="1:12">
      <c r="A65" s="89"/>
      <c r="B65" s="52">
        <v>2007</v>
      </c>
      <c r="C65" s="54">
        <v>34194</v>
      </c>
      <c r="D65" s="55">
        <v>40.06</v>
      </c>
      <c r="E65" s="4">
        <v>1.18</v>
      </c>
      <c r="F65" s="4">
        <v>2.0499999999999998</v>
      </c>
      <c r="G65" s="54">
        <v>33553</v>
      </c>
      <c r="H65" s="55">
        <v>38.04</v>
      </c>
      <c r="I65" s="56">
        <v>1.54</v>
      </c>
      <c r="J65" s="56">
        <v>3.51</v>
      </c>
      <c r="K65" s="50">
        <f t="shared" si="22"/>
        <v>68795595</v>
      </c>
      <c r="L65" s="53">
        <f t="shared" si="23"/>
        <v>31360070</v>
      </c>
    </row>
    <row r="66" spans="1:12">
      <c r="A66" s="89"/>
      <c r="B66" s="51">
        <v>2008</v>
      </c>
      <c r="C66" s="50">
        <v>34440</v>
      </c>
      <c r="D66" s="49">
        <v>33.090000000000003</v>
      </c>
      <c r="E66" s="3">
        <v>1.3</v>
      </c>
      <c r="F66" s="3">
        <v>1.43</v>
      </c>
      <c r="G66" s="50">
        <v>34002</v>
      </c>
      <c r="H66" s="49">
        <v>38.449999999999996</v>
      </c>
      <c r="I66" s="48">
        <v>1.47</v>
      </c>
      <c r="J66" s="48">
        <v>3.2199999999999998</v>
      </c>
      <c r="K66" s="50">
        <f t="shared" si="22"/>
        <v>67264542</v>
      </c>
      <c r="L66" s="53">
        <f t="shared" si="23"/>
        <v>29468275</v>
      </c>
    </row>
    <row r="67" spans="1:12">
      <c r="A67" s="89"/>
      <c r="B67" s="52">
        <v>2009</v>
      </c>
      <c r="C67" s="54">
        <v>35975</v>
      </c>
      <c r="D67" s="55">
        <v>83.2</v>
      </c>
      <c r="E67" s="4">
        <v>3.8</v>
      </c>
      <c r="F67" s="4">
        <v>6.58</v>
      </c>
      <c r="G67" s="54">
        <v>34309</v>
      </c>
      <c r="H67" s="55">
        <v>37.379999999999995</v>
      </c>
      <c r="I67" s="56">
        <v>1.44</v>
      </c>
      <c r="J67" s="56">
        <v>2.8699999999999997</v>
      </c>
      <c r="K67" s="50">
        <f t="shared" si="22"/>
        <v>64636509</v>
      </c>
      <c r="L67" s="53">
        <f t="shared" si="23"/>
        <v>25764831</v>
      </c>
    </row>
    <row r="68" spans="1:12">
      <c r="A68" s="89"/>
      <c r="B68" s="51">
        <v>2010</v>
      </c>
      <c r="C68" s="50">
        <v>35292</v>
      </c>
      <c r="D68" s="49">
        <v>23.29</v>
      </c>
      <c r="E68" s="3">
        <v>3.92</v>
      </c>
      <c r="F68" s="3">
        <v>1.91</v>
      </c>
      <c r="G68" s="50">
        <v>35476</v>
      </c>
      <c r="H68" s="49">
        <v>44.86</v>
      </c>
      <c r="I68" s="48">
        <v>1.73</v>
      </c>
      <c r="J68" s="48">
        <v>3.4499999999999997</v>
      </c>
      <c r="K68" s="50">
        <f t="shared" si="22"/>
        <v>96362501</v>
      </c>
      <c r="L68" s="53">
        <f t="shared" si="23"/>
        <v>38433599</v>
      </c>
    </row>
    <row r="69" spans="1:12">
      <c r="A69" s="89"/>
      <c r="B69" s="52">
        <v>2011</v>
      </c>
      <c r="C69" s="54">
        <v>33803</v>
      </c>
      <c r="D69" s="55">
        <v>36.369999999999997</v>
      </c>
      <c r="E69" s="4">
        <v>1.24</v>
      </c>
      <c r="F69" s="4">
        <v>1.8</v>
      </c>
      <c r="G69" s="54">
        <v>35348</v>
      </c>
      <c r="H69" s="55">
        <v>40.549999999999997</v>
      </c>
      <c r="I69" s="56">
        <v>2.0799999999999996</v>
      </c>
      <c r="J69" s="56">
        <v>3.15</v>
      </c>
      <c r="K69" s="50">
        <f t="shared" si="22"/>
        <v>104348710</v>
      </c>
      <c r="L69" s="53">
        <f t="shared" si="23"/>
        <v>31605619</v>
      </c>
    </row>
    <row r="70" spans="1:12">
      <c r="A70" s="89"/>
      <c r="B70" s="51">
        <v>2012</v>
      </c>
      <c r="C70" s="50">
        <v>33382</v>
      </c>
      <c r="D70" s="49">
        <v>35.61</v>
      </c>
      <c r="E70" s="3">
        <v>1.5</v>
      </c>
      <c r="F70" s="3">
        <v>3.23</v>
      </c>
      <c r="G70" s="50">
        <v>34267</v>
      </c>
      <c r="H70" s="49">
        <v>39.72</v>
      </c>
      <c r="I70" s="48">
        <v>1.92</v>
      </c>
      <c r="J70" s="48">
        <v>2.88</v>
      </c>
      <c r="K70" s="50">
        <f t="shared" si="22"/>
        <v>91464928</v>
      </c>
      <c r="L70" s="53">
        <f t="shared" si="23"/>
        <v>27439478</v>
      </c>
    </row>
    <row r="71" spans="1:12">
      <c r="A71" s="89"/>
      <c r="B71" s="52">
        <v>2013</v>
      </c>
      <c r="C71" s="54">
        <v>31864</v>
      </c>
      <c r="D71" s="55">
        <v>35.21</v>
      </c>
      <c r="E71" s="4">
        <v>1.34</v>
      </c>
      <c r="F71" s="4">
        <v>2.87</v>
      </c>
      <c r="G71" s="54">
        <v>33648</v>
      </c>
      <c r="H71" s="55">
        <v>38.9</v>
      </c>
      <c r="I71" s="56">
        <v>1.84</v>
      </c>
      <c r="J71" s="56">
        <v>2.95</v>
      </c>
      <c r="K71" s="50">
        <f t="shared" si="22"/>
        <v>84293624</v>
      </c>
      <c r="L71" s="53">
        <f t="shared" si="23"/>
        <v>27028934</v>
      </c>
    </row>
    <row r="72" spans="1:12">
      <c r="A72" s="89"/>
      <c r="B72" s="51">
        <v>2014</v>
      </c>
      <c r="C72" s="50">
        <v>31558</v>
      </c>
      <c r="D72" s="49">
        <v>35.24</v>
      </c>
      <c r="E72" s="3">
        <v>1.22</v>
      </c>
      <c r="F72" s="3">
        <v>1.65</v>
      </c>
      <c r="G72" s="50">
        <v>32400</v>
      </c>
      <c r="H72" s="49">
        <v>38.169999999999995</v>
      </c>
      <c r="I72" s="48">
        <v>1.74</v>
      </c>
      <c r="J72" s="48">
        <v>2.94</v>
      </c>
      <c r="K72" s="50">
        <f t="shared" si="22"/>
        <v>75315517</v>
      </c>
      <c r="L72" s="53">
        <f t="shared" si="23"/>
        <v>25451451</v>
      </c>
    </row>
    <row r="73" spans="1:12">
      <c r="A73" s="90"/>
      <c r="B73" s="51">
        <v>2015</v>
      </c>
      <c r="C73" s="50">
        <v>32327</v>
      </c>
      <c r="D73" s="49">
        <v>49.6</v>
      </c>
      <c r="E73" s="3">
        <v>1.27</v>
      </c>
      <c r="F73" s="3">
        <v>1.71</v>
      </c>
      <c r="G73" s="50">
        <v>31811</v>
      </c>
      <c r="H73" s="49">
        <v>37.589999999999996</v>
      </c>
      <c r="I73" s="48">
        <v>1.64</v>
      </c>
      <c r="J73" s="48">
        <v>2.69</v>
      </c>
      <c r="K73" s="50">
        <f t="shared" si="22"/>
        <v>68637513</v>
      </c>
      <c r="L73" s="53">
        <f t="shared" si="23"/>
        <v>22516452</v>
      </c>
    </row>
    <row r="74" spans="1:12">
      <c r="A74" s="62"/>
      <c r="B74" s="51">
        <v>2016</v>
      </c>
      <c r="C74" s="50">
        <v>30203</v>
      </c>
      <c r="D74" s="49">
        <v>60.33</v>
      </c>
      <c r="E74" s="3">
        <v>1.1200000000000001</v>
      </c>
      <c r="F74" s="3">
        <v>1.43</v>
      </c>
      <c r="G74" s="50">
        <v>32173</v>
      </c>
      <c r="H74" s="49">
        <v>40</v>
      </c>
      <c r="I74" s="48">
        <v>1.57</v>
      </c>
      <c r="J74" s="48">
        <v>2.5</v>
      </c>
      <c r="K74" s="50">
        <f t="shared" si="22"/>
        <v>70716254</v>
      </c>
      <c r="L74" s="53">
        <f t="shared" si="23"/>
        <v>22521100</v>
      </c>
    </row>
    <row r="75" spans="1:12">
      <c r="A75" s="62"/>
      <c r="B75" s="51">
        <v>2017</v>
      </c>
      <c r="C75" s="50">
        <v>29863</v>
      </c>
      <c r="D75" s="49">
        <v>77.81</v>
      </c>
      <c r="E75" s="3">
        <v>1.32</v>
      </c>
      <c r="F75" s="3">
        <v>1.72</v>
      </c>
      <c r="G75" s="50">
        <v>30794</v>
      </c>
      <c r="H75" s="49">
        <v>44.07</v>
      </c>
      <c r="I75" s="48">
        <v>1.48</v>
      </c>
      <c r="J75" s="48">
        <v>2.2899999999999996</v>
      </c>
      <c r="K75" s="50">
        <f t="shared" si="22"/>
        <v>70297344</v>
      </c>
      <c r="L75" s="53">
        <f t="shared" si="23"/>
        <v>21754178</v>
      </c>
    </row>
    <row r="76" spans="1:12">
      <c r="A76" s="62"/>
      <c r="B76" s="51">
        <v>2018</v>
      </c>
      <c r="C76" s="50">
        <v>29711</v>
      </c>
      <c r="D76" s="49">
        <v>95.87</v>
      </c>
      <c r="E76" s="3">
        <v>1.1299999999999999</v>
      </c>
      <c r="F76" s="3">
        <v>1.58</v>
      </c>
      <c r="G76" s="50">
        <v>30143</v>
      </c>
      <c r="H76" s="49">
        <v>50.82</v>
      </c>
      <c r="I76" s="48">
        <v>1.45</v>
      </c>
      <c r="J76" s="48">
        <v>2.1799999999999997</v>
      </c>
      <c r="K76" s="50">
        <f t="shared" ref="K76:K78" si="24">ROUND(G76*H76*I76*35, 0)</f>
        <v>77742263</v>
      </c>
      <c r="L76" s="53">
        <f t="shared" ref="L76:L78" si="25">ROUND(G76*H76*J76*7, 0)</f>
        <v>23376294</v>
      </c>
    </row>
    <row r="77" spans="1:12">
      <c r="A77" s="62"/>
      <c r="B77" s="51">
        <v>2019</v>
      </c>
      <c r="C77" s="50">
        <v>29090</v>
      </c>
      <c r="D77" s="49">
        <v>63.77</v>
      </c>
      <c r="E77" s="3">
        <v>1.34</v>
      </c>
      <c r="F77" s="3">
        <v>1.45</v>
      </c>
      <c r="G77" s="50">
        <v>29841</v>
      </c>
      <c r="H77" s="49">
        <v>59.83</v>
      </c>
      <c r="I77" s="48">
        <v>1.39</v>
      </c>
      <c r="J77" s="48">
        <v>2.06</v>
      </c>
      <c r="K77" s="50">
        <f t="shared" ref="K77" si="26">ROUND(G77*H77*I77*35, 0)</f>
        <v>86859079</v>
      </c>
      <c r="L77" s="53">
        <f t="shared" ref="L77" si="27">ROUND(G77*H77*J77*7, 0)</f>
        <v>25745281</v>
      </c>
    </row>
    <row r="78" spans="1:12">
      <c r="A78" s="62"/>
      <c r="B78" s="51">
        <v>2020</v>
      </c>
      <c r="C78" s="50">
        <v>29388</v>
      </c>
      <c r="D78" s="49">
        <v>28.37</v>
      </c>
      <c r="E78" s="3">
        <v>1.6</v>
      </c>
      <c r="F78" s="3">
        <v>1.92</v>
      </c>
      <c r="G78" s="50">
        <v>29316</v>
      </c>
      <c r="H78" s="49">
        <v>60.62</v>
      </c>
      <c r="I78" s="48">
        <v>1.38</v>
      </c>
      <c r="J78" s="48">
        <v>1.94</v>
      </c>
      <c r="K78" s="50">
        <f t="shared" si="24"/>
        <v>85835665</v>
      </c>
      <c r="L78" s="53">
        <f t="shared" si="25"/>
        <v>24133506</v>
      </c>
    </row>
    <row r="79" spans="1:12">
      <c r="A79" s="62"/>
      <c r="B79" s="51">
        <v>2021</v>
      </c>
      <c r="C79" s="50">
        <v>27183</v>
      </c>
      <c r="D79" s="49">
        <v>23.58</v>
      </c>
      <c r="E79" s="3">
        <v>1.36</v>
      </c>
      <c r="F79" s="3">
        <v>1.89</v>
      </c>
      <c r="G79" s="50">
        <v>29367</v>
      </c>
      <c r="H79" s="49">
        <v>54.17</v>
      </c>
      <c r="I79" s="48">
        <v>1.43</v>
      </c>
      <c r="J79" s="48">
        <v>1.94</v>
      </c>
      <c r="K79" s="50">
        <f t="shared" ref="K79:K80" si="28">ROUND(G79*H79*I79*35, 0)</f>
        <v>79620060</v>
      </c>
      <c r="L79" s="53">
        <f t="shared" ref="L79:L80" si="29">ROUND(G79*H79*J79*7, 0)</f>
        <v>21603205</v>
      </c>
    </row>
    <row r="80" spans="1:12">
      <c r="A80" s="62"/>
      <c r="B80" s="51">
        <v>2022</v>
      </c>
      <c r="C80" s="50">
        <v>28226</v>
      </c>
      <c r="D80" s="49">
        <v>101.21</v>
      </c>
      <c r="E80" s="3">
        <v>1.52</v>
      </c>
      <c r="F80" s="3">
        <v>2.5099999999999998</v>
      </c>
      <c r="G80" s="50">
        <v>27839</v>
      </c>
      <c r="H80" s="49">
        <v>48.059999999999995</v>
      </c>
      <c r="I80" s="48">
        <v>1.42</v>
      </c>
      <c r="J80" s="48">
        <v>1.93</v>
      </c>
      <c r="K80" s="50">
        <f t="shared" si="28"/>
        <v>66495734</v>
      </c>
      <c r="L80" s="53">
        <f t="shared" si="29"/>
        <v>18075601</v>
      </c>
    </row>
    <row r="81" spans="1:12">
      <c r="A81" s="62"/>
      <c r="B81" s="51">
        <v>2023</v>
      </c>
      <c r="C81" s="50">
        <v>25573</v>
      </c>
      <c r="D81" s="49">
        <v>33.58</v>
      </c>
      <c r="E81" s="3">
        <v>1.41</v>
      </c>
      <c r="F81" s="3">
        <v>2.2999999999999998</v>
      </c>
      <c r="G81" s="50">
        <v>28164</v>
      </c>
      <c r="H81" s="49">
        <v>57.67</v>
      </c>
      <c r="I81" s="48">
        <v>1.44</v>
      </c>
      <c r="J81" s="48">
        <v>2.0499999999999998</v>
      </c>
      <c r="K81" s="50">
        <f t="shared" ref="K81" si="30">ROUND(G81*H81*I81*35, 0)</f>
        <v>81860581</v>
      </c>
      <c r="L81" s="53">
        <f t="shared" ref="L81" si="31">ROUND(G81*H81*J81*7, 0)</f>
        <v>23307527</v>
      </c>
    </row>
    <row r="82" spans="1:12">
      <c r="A82" s="62"/>
      <c r="B82" s="51">
        <v>2024</v>
      </c>
      <c r="C82" s="50">
        <v>34168</v>
      </c>
      <c r="D82" s="49">
        <v>58.55</v>
      </c>
      <c r="E82" s="3">
        <v>1.49</v>
      </c>
      <c r="F82" s="3">
        <v>4.6500000000000004</v>
      </c>
      <c r="G82" s="50">
        <v>26351</v>
      </c>
      <c r="H82" s="49">
        <v>52.85</v>
      </c>
      <c r="I82" s="48">
        <v>1.43</v>
      </c>
      <c r="J82" s="48">
        <v>2.1</v>
      </c>
      <c r="K82" s="50">
        <v>69702150</v>
      </c>
      <c r="L82" s="53">
        <v>20471960</v>
      </c>
    </row>
    <row r="83" spans="1:12">
      <c r="A83" s="84"/>
      <c r="B83" s="85"/>
      <c r="C83" s="54"/>
      <c r="D83" s="55"/>
      <c r="E83" s="4"/>
      <c r="F83" s="4"/>
      <c r="G83" s="54"/>
      <c r="H83" s="55"/>
      <c r="I83" s="56"/>
      <c r="J83" s="56"/>
      <c r="K83" s="54"/>
      <c r="L83" s="57"/>
    </row>
    <row r="84" spans="1:12">
      <c r="A84" s="91" t="s">
        <v>44</v>
      </c>
      <c r="B84" s="51">
        <v>2006</v>
      </c>
      <c r="C84" s="50">
        <v>28761</v>
      </c>
      <c r="D84" s="49">
        <v>37.4</v>
      </c>
      <c r="E84" s="3">
        <v>1.36</v>
      </c>
      <c r="F84" s="3">
        <v>1.31</v>
      </c>
      <c r="G84" s="50">
        <v>28761</v>
      </c>
      <c r="H84" s="49">
        <v>37.4</v>
      </c>
      <c r="I84" s="48">
        <v>1.36</v>
      </c>
      <c r="J84" s="48">
        <v>1.31</v>
      </c>
      <c r="K84" s="50">
        <f>ROUND(G84*H84*I84*35, 0)</f>
        <v>51201483</v>
      </c>
      <c r="L84" s="53">
        <f t="shared" ref="L84" si="32">ROUND(G84*H84*J84*7, 0)</f>
        <v>9863815</v>
      </c>
    </row>
    <row r="85" spans="1:12">
      <c r="A85" s="89"/>
      <c r="B85" s="52">
        <v>2007</v>
      </c>
      <c r="C85" s="54">
        <v>28988</v>
      </c>
      <c r="D85" s="55">
        <v>41.93</v>
      </c>
      <c r="E85" s="4">
        <v>1.1599999999999999</v>
      </c>
      <c r="F85" s="4">
        <v>1.58</v>
      </c>
      <c r="G85" s="54">
        <v>28761</v>
      </c>
      <c r="H85" s="55">
        <v>37.4</v>
      </c>
      <c r="I85" s="56">
        <v>1.36</v>
      </c>
      <c r="J85" s="56">
        <v>1.31</v>
      </c>
      <c r="K85" s="50">
        <f t="shared" ref="K85:K95" si="33">ROUND(G85*H85*I85*35, 0)</f>
        <v>51201483</v>
      </c>
      <c r="L85" s="53">
        <f t="shared" ref="L85:L95" si="34">ROUND(G85*H85*J85*7, 0)</f>
        <v>9863815</v>
      </c>
    </row>
    <row r="86" spans="1:12">
      <c r="A86" s="89"/>
      <c r="B86" s="51">
        <v>2008</v>
      </c>
      <c r="C86" s="50">
        <v>29486</v>
      </c>
      <c r="D86" s="49">
        <v>46.85</v>
      </c>
      <c r="E86" s="3">
        <v>1.19</v>
      </c>
      <c r="F86" s="3">
        <v>1.38</v>
      </c>
      <c r="G86" s="50">
        <v>28920</v>
      </c>
      <c r="H86" s="49">
        <v>38.309999999999995</v>
      </c>
      <c r="I86" s="48">
        <v>1.32</v>
      </c>
      <c r="J86" s="48">
        <v>1.37</v>
      </c>
      <c r="K86" s="50">
        <f t="shared" si="33"/>
        <v>51186144</v>
      </c>
      <c r="L86" s="53">
        <f t="shared" si="34"/>
        <v>10625003</v>
      </c>
    </row>
    <row r="87" spans="1:12">
      <c r="A87" s="89"/>
      <c r="B87" s="52">
        <v>2009</v>
      </c>
      <c r="C87" s="54">
        <v>28473</v>
      </c>
      <c r="D87" s="55">
        <v>26.99</v>
      </c>
      <c r="E87" s="4">
        <v>1.76</v>
      </c>
      <c r="F87" s="4">
        <v>1.37</v>
      </c>
      <c r="G87" s="54">
        <v>29317</v>
      </c>
      <c r="H87" s="55">
        <v>40.019999999999996</v>
      </c>
      <c r="I87" s="56">
        <v>1.3</v>
      </c>
      <c r="J87" s="56">
        <v>1.3800000000000001</v>
      </c>
      <c r="K87" s="50">
        <f t="shared" si="33"/>
        <v>53383618</v>
      </c>
      <c r="L87" s="53">
        <f t="shared" si="34"/>
        <v>11333753</v>
      </c>
    </row>
    <row r="88" spans="1:12">
      <c r="A88" s="89"/>
      <c r="B88" s="51">
        <v>2010</v>
      </c>
      <c r="C88" s="50">
        <v>28766</v>
      </c>
      <c r="D88" s="49">
        <v>21.97</v>
      </c>
      <c r="E88" s="3">
        <v>1.41</v>
      </c>
      <c r="F88" s="3">
        <v>2.61</v>
      </c>
      <c r="G88" s="50">
        <v>28727</v>
      </c>
      <c r="H88" s="49">
        <v>37.419999999999995</v>
      </c>
      <c r="I88" s="48">
        <v>1.4</v>
      </c>
      <c r="J88" s="48">
        <v>1.3800000000000001</v>
      </c>
      <c r="K88" s="50">
        <f t="shared" si="33"/>
        <v>52673253</v>
      </c>
      <c r="L88" s="53">
        <f t="shared" si="34"/>
        <v>10384156</v>
      </c>
    </row>
    <row r="89" spans="1:12">
      <c r="A89" s="89"/>
      <c r="B89" s="52">
        <v>2011</v>
      </c>
      <c r="C89" s="54">
        <v>28187</v>
      </c>
      <c r="D89" s="55">
        <v>29.95</v>
      </c>
      <c r="E89" s="4">
        <v>1.1299999999999999</v>
      </c>
      <c r="F89" s="4">
        <v>1.45</v>
      </c>
      <c r="G89" s="54">
        <v>28755</v>
      </c>
      <c r="H89" s="55">
        <v>34.33</v>
      </c>
      <c r="I89" s="56">
        <v>1.41</v>
      </c>
      <c r="J89" s="56">
        <v>1.6300000000000001</v>
      </c>
      <c r="K89" s="50">
        <f t="shared" si="33"/>
        <v>48716304</v>
      </c>
      <c r="L89" s="53">
        <f t="shared" si="34"/>
        <v>11263486</v>
      </c>
    </row>
    <row r="90" spans="1:12">
      <c r="A90" s="89"/>
      <c r="B90" s="51">
        <v>2012</v>
      </c>
      <c r="C90" s="50">
        <v>27615</v>
      </c>
      <c r="D90" s="49">
        <v>32.549999999999997</v>
      </c>
      <c r="E90" s="3">
        <v>1.21</v>
      </c>
      <c r="F90" s="3">
        <v>1.39</v>
      </c>
      <c r="G90" s="50">
        <v>28358</v>
      </c>
      <c r="H90" s="49">
        <v>33.46</v>
      </c>
      <c r="I90" s="48">
        <v>1.36</v>
      </c>
      <c r="J90" s="48">
        <v>1.6</v>
      </c>
      <c r="K90" s="50">
        <f t="shared" si="33"/>
        <v>45165673</v>
      </c>
      <c r="L90" s="53">
        <f t="shared" si="34"/>
        <v>10627217</v>
      </c>
    </row>
    <row r="91" spans="1:12">
      <c r="A91" s="89"/>
      <c r="B91" s="52">
        <v>2013</v>
      </c>
      <c r="C91" s="54">
        <v>27502</v>
      </c>
      <c r="D91" s="55">
        <v>30.67</v>
      </c>
      <c r="E91" s="4">
        <v>1.21</v>
      </c>
      <c r="F91" s="4">
        <v>1.68</v>
      </c>
      <c r="G91" s="54">
        <v>27838</v>
      </c>
      <c r="H91" s="55">
        <v>33.28</v>
      </c>
      <c r="I91" s="56">
        <v>1.33</v>
      </c>
      <c r="J91" s="56">
        <v>1.56</v>
      </c>
      <c r="K91" s="50">
        <f t="shared" si="33"/>
        <v>43126184</v>
      </c>
      <c r="L91" s="53">
        <f t="shared" si="34"/>
        <v>10116819</v>
      </c>
    </row>
    <row r="92" spans="1:12">
      <c r="A92" s="89"/>
      <c r="B92" s="51">
        <v>2014</v>
      </c>
      <c r="C92" s="50">
        <v>27246</v>
      </c>
      <c r="D92" s="49">
        <v>37.479999999999997</v>
      </c>
      <c r="E92" s="3">
        <v>1.17</v>
      </c>
      <c r="F92" s="3">
        <v>1.44</v>
      </c>
      <c r="G92" s="50">
        <v>27603</v>
      </c>
      <c r="H92" s="49">
        <v>32.76</v>
      </c>
      <c r="I92" s="48">
        <v>1.31</v>
      </c>
      <c r="J92" s="48">
        <v>1.59</v>
      </c>
      <c r="K92" s="50">
        <f t="shared" si="33"/>
        <v>41460976</v>
      </c>
      <c r="L92" s="53">
        <f t="shared" si="34"/>
        <v>10064573</v>
      </c>
    </row>
    <row r="93" spans="1:12">
      <c r="A93" s="90"/>
      <c r="B93" s="51">
        <v>2015</v>
      </c>
      <c r="C93" s="50">
        <v>28162</v>
      </c>
      <c r="D93" s="49">
        <v>62.96</v>
      </c>
      <c r="E93" s="3">
        <v>1.48</v>
      </c>
      <c r="F93" s="3">
        <v>1.52</v>
      </c>
      <c r="G93" s="50">
        <v>27354</v>
      </c>
      <c r="H93" s="49">
        <v>33.71</v>
      </c>
      <c r="I93" s="48">
        <v>1.29</v>
      </c>
      <c r="J93" s="48">
        <v>1.56</v>
      </c>
      <c r="K93" s="50">
        <f t="shared" si="33"/>
        <v>41632966</v>
      </c>
      <c r="L93" s="53">
        <f t="shared" si="34"/>
        <v>10069368</v>
      </c>
    </row>
    <row r="94" spans="1:12">
      <c r="A94" s="62"/>
      <c r="B94" s="51">
        <v>2016</v>
      </c>
      <c r="C94" s="50">
        <v>27456</v>
      </c>
      <c r="D94" s="49">
        <v>38.94</v>
      </c>
      <c r="E94" s="3">
        <v>1.69</v>
      </c>
      <c r="F94" s="3">
        <v>2.19</v>
      </c>
      <c r="G94" s="50">
        <v>27920</v>
      </c>
      <c r="H94" s="49">
        <v>39.56</v>
      </c>
      <c r="I94" s="48">
        <v>1.33</v>
      </c>
      <c r="J94" s="48">
        <v>1.56</v>
      </c>
      <c r="K94" s="50">
        <f t="shared" si="33"/>
        <v>51415183</v>
      </c>
      <c r="L94" s="53">
        <f t="shared" si="34"/>
        <v>12061306</v>
      </c>
    </row>
    <row r="95" spans="1:12">
      <c r="A95" s="62"/>
      <c r="B95" s="51">
        <v>2017</v>
      </c>
      <c r="C95" s="50">
        <v>28414</v>
      </c>
      <c r="D95" s="49">
        <v>78.650000000000006</v>
      </c>
      <c r="E95" s="3">
        <v>1.28</v>
      </c>
      <c r="F95" s="3">
        <v>1.35</v>
      </c>
      <c r="G95" s="50">
        <v>27596</v>
      </c>
      <c r="H95" s="49">
        <v>39.44</v>
      </c>
      <c r="I95" s="48">
        <v>1.41</v>
      </c>
      <c r="J95" s="48">
        <v>1.69</v>
      </c>
      <c r="K95" s="50">
        <f t="shared" si="33"/>
        <v>53711861</v>
      </c>
      <c r="L95" s="53">
        <f t="shared" si="34"/>
        <v>12875609</v>
      </c>
    </row>
    <row r="96" spans="1:12">
      <c r="A96" s="62"/>
      <c r="B96" s="51">
        <v>2018</v>
      </c>
      <c r="C96" s="50">
        <v>27647</v>
      </c>
      <c r="D96" s="49">
        <v>80.78</v>
      </c>
      <c r="E96" s="3">
        <v>1.32</v>
      </c>
      <c r="F96" s="3">
        <v>2.25</v>
      </c>
      <c r="G96" s="50">
        <v>28169</v>
      </c>
      <c r="H96" s="49">
        <v>47.29</v>
      </c>
      <c r="I96" s="48">
        <v>1.39</v>
      </c>
      <c r="J96" s="48">
        <v>1.6300000000000001</v>
      </c>
      <c r="K96" s="50">
        <f t="shared" ref="K96:K98" si="35">ROUND(G96*H96*I96*35, 0)</f>
        <v>64807249</v>
      </c>
      <c r="L96" s="53">
        <f t="shared" ref="L96:L98" si="36">ROUND(G96*H96*J96*7, 0)</f>
        <v>15199398</v>
      </c>
    </row>
    <row r="97" spans="1:12">
      <c r="A97" s="62"/>
      <c r="B97" s="51">
        <v>2019</v>
      </c>
      <c r="C97" s="50">
        <v>26551</v>
      </c>
      <c r="D97" s="49">
        <v>78.2</v>
      </c>
      <c r="E97" s="3">
        <v>1.27</v>
      </c>
      <c r="F97" s="3">
        <v>1.74</v>
      </c>
      <c r="G97" s="50">
        <v>27804</v>
      </c>
      <c r="H97" s="49">
        <v>53.989999999999995</v>
      </c>
      <c r="I97" s="48">
        <v>1.3800000000000001</v>
      </c>
      <c r="J97" s="48">
        <v>1.76</v>
      </c>
      <c r="K97" s="50">
        <f t="shared" ref="K97" si="37">ROUND(G97*H97*I97*35, 0)</f>
        <v>72504963</v>
      </c>
      <c r="L97" s="53">
        <f t="shared" ref="L97" si="38">ROUND(G97*H97*J97*7, 0)</f>
        <v>18494020</v>
      </c>
    </row>
    <row r="98" spans="1:12">
      <c r="A98" s="62"/>
      <c r="B98" s="51">
        <v>2020</v>
      </c>
      <c r="C98" s="50">
        <v>27482</v>
      </c>
      <c r="D98" s="49">
        <v>46.09</v>
      </c>
      <c r="E98" s="3">
        <v>1.44</v>
      </c>
      <c r="F98" s="3">
        <v>1.47</v>
      </c>
      <c r="G98" s="50">
        <v>26927</v>
      </c>
      <c r="H98" s="49">
        <v>58.839999999999996</v>
      </c>
      <c r="I98" s="48">
        <v>1.36</v>
      </c>
      <c r="J98" s="48">
        <v>1.76</v>
      </c>
      <c r="K98" s="50">
        <f t="shared" si="35"/>
        <v>75416711</v>
      </c>
      <c r="L98" s="53">
        <f t="shared" si="36"/>
        <v>19519619</v>
      </c>
    </row>
    <row r="99" spans="1:12">
      <c r="A99" s="62"/>
      <c r="B99" s="51">
        <v>2021</v>
      </c>
      <c r="C99" s="50">
        <v>28275</v>
      </c>
      <c r="D99" s="49">
        <v>19.12</v>
      </c>
      <c r="E99" s="3">
        <v>2.27</v>
      </c>
      <c r="F99" s="3">
        <v>2.25</v>
      </c>
      <c r="G99" s="50">
        <v>27316</v>
      </c>
      <c r="H99" s="49">
        <v>56.29</v>
      </c>
      <c r="I99" s="48">
        <v>1.3800000000000001</v>
      </c>
      <c r="J99" s="48">
        <v>1.71</v>
      </c>
      <c r="K99" s="50">
        <f t="shared" ref="K99:K100" si="39">ROUND(G99*H99*I99*35, 0)</f>
        <v>74266932</v>
      </c>
      <c r="L99" s="53">
        <f t="shared" ref="L99:L100" si="40">ROUND(G99*H99*J99*7, 0)</f>
        <v>18405283</v>
      </c>
    </row>
    <row r="100" spans="1:12">
      <c r="A100" s="62"/>
      <c r="B100" s="51">
        <v>2022</v>
      </c>
      <c r="C100" s="50">
        <v>28312</v>
      </c>
      <c r="D100" s="49">
        <v>118.62</v>
      </c>
      <c r="E100" s="3">
        <v>1.34</v>
      </c>
      <c r="F100" s="3">
        <v>2.12</v>
      </c>
      <c r="G100" s="50">
        <v>27988</v>
      </c>
      <c r="H100" s="49">
        <v>48.86</v>
      </c>
      <c r="I100" s="48">
        <v>1.56</v>
      </c>
      <c r="J100" s="48">
        <v>1.82</v>
      </c>
      <c r="K100" s="50">
        <f t="shared" si="39"/>
        <v>74665155</v>
      </c>
      <c r="L100" s="53">
        <f t="shared" si="40"/>
        <v>17421869</v>
      </c>
    </row>
    <row r="101" spans="1:12">
      <c r="A101" s="62"/>
      <c r="B101" s="51">
        <v>2023</v>
      </c>
      <c r="C101" s="50">
        <v>27194</v>
      </c>
      <c r="D101" s="49">
        <v>41.4</v>
      </c>
      <c r="E101" s="3">
        <v>1.98</v>
      </c>
      <c r="F101" s="3">
        <v>1.88</v>
      </c>
      <c r="G101" s="50">
        <v>28273</v>
      </c>
      <c r="H101" s="49">
        <v>58.63</v>
      </c>
      <c r="I101" s="48">
        <v>1.52</v>
      </c>
      <c r="J101" s="48">
        <v>1.88</v>
      </c>
      <c r="K101" s="50">
        <f t="shared" ref="K101" si="41">ROUND(G101*H101*I101*35, 0)</f>
        <v>88186767</v>
      </c>
      <c r="L101" s="53">
        <f t="shared" ref="L101" si="42">ROUND(G101*H101*J101*7, 0)</f>
        <v>21814621</v>
      </c>
    </row>
    <row r="102" spans="1:12">
      <c r="A102" s="62"/>
      <c r="B102" s="51">
        <v>2024</v>
      </c>
      <c r="C102" s="50">
        <v>31456</v>
      </c>
      <c r="D102" s="49">
        <v>55.99</v>
      </c>
      <c r="E102" s="3">
        <v>1.91</v>
      </c>
      <c r="F102" s="3">
        <v>2.4500000000000002</v>
      </c>
      <c r="G102" s="50">
        <v>27518</v>
      </c>
      <c r="H102" s="49">
        <v>55.18</v>
      </c>
      <c r="I102" s="48">
        <v>1.61</v>
      </c>
      <c r="J102" s="48">
        <v>1.88</v>
      </c>
      <c r="K102" s="50">
        <v>85564277</v>
      </c>
      <c r="L102" s="53">
        <v>19982713</v>
      </c>
    </row>
    <row r="103" spans="1:12">
      <c r="A103" s="84"/>
      <c r="B103" s="85"/>
      <c r="C103" s="54"/>
      <c r="D103" s="55"/>
      <c r="E103" s="4"/>
      <c r="F103" s="4"/>
      <c r="G103" s="54"/>
      <c r="H103" s="55"/>
      <c r="I103" s="56"/>
      <c r="J103" s="56"/>
      <c r="K103" s="54"/>
      <c r="L103" s="57"/>
    </row>
    <row r="104" spans="1:12">
      <c r="A104" s="82" t="s">
        <v>45</v>
      </c>
      <c r="B104" s="51">
        <v>2000</v>
      </c>
      <c r="C104" s="50">
        <v>107087</v>
      </c>
      <c r="D104" s="49">
        <v>40.4</v>
      </c>
      <c r="E104" s="3">
        <v>1.49</v>
      </c>
      <c r="F104" s="3">
        <v>4.0599999999999996</v>
      </c>
      <c r="G104" s="50">
        <v>107087</v>
      </c>
      <c r="H104" s="49">
        <v>40.4</v>
      </c>
      <c r="I104" s="48">
        <v>1.49</v>
      </c>
      <c r="J104" s="48">
        <v>4.0599999999999996</v>
      </c>
      <c r="K104" s="50">
        <f>ROUND(G104*H104*I104*35, 0)</f>
        <v>225617317</v>
      </c>
      <c r="L104" s="53">
        <f t="shared" ref="L104" si="43">ROUND(G104*H104*J104*7, 0)</f>
        <v>122953867</v>
      </c>
    </row>
    <row r="105" spans="1:12">
      <c r="A105" s="83"/>
      <c r="B105" s="52">
        <v>2001</v>
      </c>
      <c r="C105" s="54">
        <v>108112</v>
      </c>
      <c r="D105" s="55">
        <v>24.8</v>
      </c>
      <c r="E105" s="4">
        <v>1.95</v>
      </c>
      <c r="F105" s="4">
        <v>1.63</v>
      </c>
      <c r="G105" s="54">
        <v>107087</v>
      </c>
      <c r="H105" s="55">
        <v>40.4</v>
      </c>
      <c r="I105" s="56">
        <v>1.49</v>
      </c>
      <c r="J105" s="56">
        <v>4.0599999999999996</v>
      </c>
      <c r="K105" s="50">
        <f t="shared" ref="K105:K121" si="44">ROUND(G105*H105*I105*35, 0)</f>
        <v>225617317</v>
      </c>
      <c r="L105" s="53">
        <f t="shared" ref="L105:L121" si="45">ROUND(G105*H105*J105*7, 0)</f>
        <v>122953867</v>
      </c>
    </row>
    <row r="106" spans="1:12">
      <c r="A106" s="83"/>
      <c r="B106" s="51">
        <v>2002</v>
      </c>
      <c r="C106" s="50">
        <v>110971</v>
      </c>
      <c r="D106" s="49">
        <v>26.21</v>
      </c>
      <c r="E106" s="3">
        <v>1.1200000000000001</v>
      </c>
      <c r="F106" s="3">
        <v>1.32</v>
      </c>
      <c r="G106" s="50">
        <v>107805</v>
      </c>
      <c r="H106" s="49">
        <v>37.28</v>
      </c>
      <c r="I106" s="48">
        <v>1.59</v>
      </c>
      <c r="J106" s="48">
        <v>3.5799999999999996</v>
      </c>
      <c r="K106" s="50">
        <f t="shared" si="44"/>
        <v>223655703</v>
      </c>
      <c r="L106" s="53">
        <f t="shared" si="45"/>
        <v>100715398</v>
      </c>
    </row>
    <row r="107" spans="1:12">
      <c r="A107" s="83"/>
      <c r="B107" s="52">
        <v>2003</v>
      </c>
      <c r="C107" s="54">
        <v>114613</v>
      </c>
      <c r="D107" s="55">
        <v>20.89</v>
      </c>
      <c r="E107" s="4">
        <v>1.1399999999999999</v>
      </c>
      <c r="F107" s="4">
        <v>1.66</v>
      </c>
      <c r="G107" s="54">
        <v>110022</v>
      </c>
      <c r="H107" s="55">
        <v>35.07</v>
      </c>
      <c r="I107" s="56">
        <v>1.5</v>
      </c>
      <c r="J107" s="56">
        <v>3.13</v>
      </c>
      <c r="K107" s="50">
        <f t="shared" si="44"/>
        <v>202569756</v>
      </c>
      <c r="L107" s="53">
        <f t="shared" si="45"/>
        <v>84539111</v>
      </c>
    </row>
    <row r="108" spans="1:12">
      <c r="A108" s="83"/>
      <c r="B108" s="51">
        <v>2004</v>
      </c>
      <c r="C108" s="50">
        <v>115967</v>
      </c>
      <c r="D108" s="49">
        <v>36.020000000000003</v>
      </c>
      <c r="E108" s="3">
        <v>1.36</v>
      </c>
      <c r="F108" s="3">
        <v>2.6</v>
      </c>
      <c r="G108" s="50">
        <v>113236</v>
      </c>
      <c r="H108" s="49">
        <v>32.239999999999995</v>
      </c>
      <c r="I108" s="48">
        <v>1.43</v>
      </c>
      <c r="J108" s="48">
        <v>2.84</v>
      </c>
      <c r="K108" s="50">
        <f t="shared" si="44"/>
        <v>182718968</v>
      </c>
      <c r="L108" s="53">
        <f t="shared" si="45"/>
        <v>72576485</v>
      </c>
    </row>
    <row r="109" spans="1:12">
      <c r="A109" s="83"/>
      <c r="B109" s="52">
        <v>2005</v>
      </c>
      <c r="C109" s="54">
        <v>116196</v>
      </c>
      <c r="D109" s="55">
        <v>27.45</v>
      </c>
      <c r="E109" s="4">
        <v>1.24</v>
      </c>
      <c r="F109" s="4">
        <v>2.04</v>
      </c>
      <c r="G109" s="54">
        <v>115148</v>
      </c>
      <c r="H109" s="55">
        <v>33</v>
      </c>
      <c r="I109" s="56">
        <v>1.42</v>
      </c>
      <c r="J109" s="56">
        <v>2.8</v>
      </c>
      <c r="K109" s="50">
        <f t="shared" si="44"/>
        <v>188854235</v>
      </c>
      <c r="L109" s="53">
        <f t="shared" si="45"/>
        <v>74477726</v>
      </c>
    </row>
    <row r="110" spans="1:12">
      <c r="A110" s="83"/>
      <c r="B110" s="51">
        <v>2006</v>
      </c>
      <c r="C110" s="50">
        <v>120003</v>
      </c>
      <c r="D110" s="49">
        <v>30.37</v>
      </c>
      <c r="E110" s="3">
        <v>1.1299999999999999</v>
      </c>
      <c r="F110" s="3">
        <v>1.77</v>
      </c>
      <c r="G110" s="50">
        <v>115882</v>
      </c>
      <c r="H110" s="49">
        <v>31.89</v>
      </c>
      <c r="I110" s="48">
        <v>1.39</v>
      </c>
      <c r="J110" s="48">
        <v>2.65</v>
      </c>
      <c r="K110" s="50">
        <f t="shared" si="44"/>
        <v>179784955</v>
      </c>
      <c r="L110" s="53">
        <f t="shared" si="45"/>
        <v>68551098</v>
      </c>
    </row>
    <row r="111" spans="1:12">
      <c r="A111" s="83"/>
      <c r="B111" s="52">
        <v>2007</v>
      </c>
      <c r="C111" s="54">
        <v>121709</v>
      </c>
      <c r="D111" s="55">
        <v>40.89</v>
      </c>
      <c r="E111" s="4">
        <v>1.17</v>
      </c>
      <c r="F111" s="4">
        <v>1.92</v>
      </c>
      <c r="G111" s="54">
        <v>118767</v>
      </c>
      <c r="H111" s="55">
        <v>31.59</v>
      </c>
      <c r="I111" s="56">
        <v>1.34</v>
      </c>
      <c r="J111" s="56">
        <v>2.48</v>
      </c>
      <c r="K111" s="50">
        <f t="shared" si="44"/>
        <v>175961743</v>
      </c>
      <c r="L111" s="53">
        <f t="shared" si="45"/>
        <v>65132108</v>
      </c>
    </row>
    <row r="112" spans="1:12">
      <c r="A112" s="83"/>
      <c r="B112" s="51">
        <v>2008</v>
      </c>
      <c r="C112" s="50">
        <v>121111</v>
      </c>
      <c r="D112" s="49">
        <v>36.89</v>
      </c>
      <c r="E112" s="3">
        <v>1.18</v>
      </c>
      <c r="F112" s="3">
        <v>1.28</v>
      </c>
      <c r="G112" s="50">
        <v>120827</v>
      </c>
      <c r="H112" s="49">
        <v>33.450000000000003</v>
      </c>
      <c r="I112" s="48">
        <v>1.31</v>
      </c>
      <c r="J112" s="48">
        <v>2.3699999999999997</v>
      </c>
      <c r="K112" s="50">
        <f t="shared" si="44"/>
        <v>185310255</v>
      </c>
      <c r="L112" s="53">
        <f t="shared" si="45"/>
        <v>67051192</v>
      </c>
    </row>
    <row r="113" spans="1:12">
      <c r="A113" s="83"/>
      <c r="B113" s="52">
        <v>2009</v>
      </c>
      <c r="C113" s="54">
        <v>120830</v>
      </c>
      <c r="D113" s="55">
        <v>26.97</v>
      </c>
      <c r="E113" s="4">
        <v>1.33</v>
      </c>
      <c r="F113" s="4">
        <v>1.91</v>
      </c>
      <c r="G113" s="54">
        <v>121026</v>
      </c>
      <c r="H113" s="55">
        <v>34.14</v>
      </c>
      <c r="I113" s="56">
        <v>1.29</v>
      </c>
      <c r="J113" s="56">
        <v>2.1599999999999997</v>
      </c>
      <c r="K113" s="50">
        <f t="shared" si="44"/>
        <v>186552018</v>
      </c>
      <c r="L113" s="53">
        <f t="shared" si="45"/>
        <v>62473234</v>
      </c>
    </row>
    <row r="114" spans="1:12">
      <c r="A114" s="83"/>
      <c r="B114" s="51">
        <v>2010</v>
      </c>
      <c r="C114" s="50">
        <v>119915</v>
      </c>
      <c r="D114" s="49">
        <v>20.47</v>
      </c>
      <c r="E114" s="3">
        <v>1.48</v>
      </c>
      <c r="F114" s="3">
        <v>1.34</v>
      </c>
      <c r="G114" s="50">
        <v>120889</v>
      </c>
      <c r="H114" s="49">
        <v>32.71</v>
      </c>
      <c r="I114" s="48">
        <v>1.3</v>
      </c>
      <c r="J114" s="48">
        <v>2.11</v>
      </c>
      <c r="K114" s="50">
        <f t="shared" si="44"/>
        <v>179919703</v>
      </c>
      <c r="L114" s="53">
        <f t="shared" si="45"/>
        <v>58404704</v>
      </c>
    </row>
    <row r="115" spans="1:12">
      <c r="A115" s="83"/>
      <c r="B115" s="52">
        <v>2011</v>
      </c>
      <c r="C115" s="54">
        <v>117271</v>
      </c>
      <c r="D115" s="55">
        <v>25.71</v>
      </c>
      <c r="E115" s="4">
        <v>1.1499999999999999</v>
      </c>
      <c r="F115" s="4">
        <v>1.29</v>
      </c>
      <c r="G115" s="54">
        <v>120208</v>
      </c>
      <c r="H115" s="55">
        <v>30.270000000000003</v>
      </c>
      <c r="I115" s="56">
        <v>1.34</v>
      </c>
      <c r="J115" s="56">
        <v>1.96</v>
      </c>
      <c r="K115" s="50">
        <f t="shared" si="44"/>
        <v>170654850</v>
      </c>
      <c r="L115" s="53">
        <f t="shared" si="45"/>
        <v>49922911</v>
      </c>
    </row>
    <row r="116" spans="1:12">
      <c r="A116" s="83"/>
      <c r="B116" s="51">
        <v>2012</v>
      </c>
      <c r="C116" s="50">
        <v>116849</v>
      </c>
      <c r="D116" s="49">
        <v>39.549999999999997</v>
      </c>
      <c r="E116" s="3">
        <v>2.15</v>
      </c>
      <c r="F116" s="3">
        <v>6.18</v>
      </c>
      <c r="G116" s="50">
        <v>118153</v>
      </c>
      <c r="H116" s="49">
        <v>29.360000000000003</v>
      </c>
      <c r="I116" s="48">
        <v>1.31</v>
      </c>
      <c r="J116" s="48">
        <v>1.83</v>
      </c>
      <c r="K116" s="50">
        <f t="shared" si="44"/>
        <v>159052370</v>
      </c>
      <c r="L116" s="53">
        <f t="shared" si="45"/>
        <v>44437532</v>
      </c>
    </row>
    <row r="117" spans="1:12">
      <c r="A117" s="83"/>
      <c r="B117" s="52">
        <v>2013</v>
      </c>
      <c r="C117" s="54">
        <v>112633</v>
      </c>
      <c r="D117" s="55">
        <v>27.51</v>
      </c>
      <c r="E117" s="4">
        <v>1.65</v>
      </c>
      <c r="F117" s="4">
        <v>5.84</v>
      </c>
      <c r="G117" s="54">
        <v>117241</v>
      </c>
      <c r="H117" s="55">
        <v>31.400000000000002</v>
      </c>
      <c r="I117" s="56">
        <v>1.48</v>
      </c>
      <c r="J117" s="56">
        <v>2.1999999999999997</v>
      </c>
      <c r="K117" s="50">
        <f t="shared" si="44"/>
        <v>190694831</v>
      </c>
      <c r="L117" s="53">
        <f t="shared" si="45"/>
        <v>56693058</v>
      </c>
    </row>
    <row r="118" spans="1:12">
      <c r="A118" s="83"/>
      <c r="B118" s="51">
        <v>2014</v>
      </c>
      <c r="C118" s="50">
        <v>107541</v>
      </c>
      <c r="D118" s="49">
        <v>30.44</v>
      </c>
      <c r="E118" s="3">
        <v>1.24</v>
      </c>
      <c r="F118" s="3">
        <v>1.53</v>
      </c>
      <c r="G118" s="50">
        <v>114016</v>
      </c>
      <c r="H118" s="49">
        <v>30.630000000000003</v>
      </c>
      <c r="I118" s="48">
        <v>1.52</v>
      </c>
      <c r="J118" s="48">
        <v>2.64</v>
      </c>
      <c r="K118" s="50">
        <f t="shared" si="44"/>
        <v>185790896</v>
      </c>
      <c r="L118" s="53">
        <f t="shared" si="45"/>
        <v>64537890</v>
      </c>
    </row>
    <row r="119" spans="1:12">
      <c r="A119" s="83"/>
      <c r="B119" s="51">
        <v>2015</v>
      </c>
      <c r="C119" s="50">
        <v>108362</v>
      </c>
      <c r="D119" s="49">
        <v>38.35</v>
      </c>
      <c r="E119" s="3">
        <v>1.2</v>
      </c>
      <c r="F119" s="3">
        <v>1.48</v>
      </c>
      <c r="G119" s="50">
        <v>109484</v>
      </c>
      <c r="H119" s="49">
        <v>30.6</v>
      </c>
      <c r="I119" s="48">
        <v>1.47</v>
      </c>
      <c r="J119" s="48">
        <v>2.42</v>
      </c>
      <c r="K119" s="50">
        <f t="shared" si="44"/>
        <v>172368325</v>
      </c>
      <c r="L119" s="53">
        <f t="shared" si="45"/>
        <v>56752564</v>
      </c>
    </row>
    <row r="120" spans="1:12">
      <c r="A120" s="61"/>
      <c r="B120" s="51">
        <v>2016</v>
      </c>
      <c r="C120" s="50">
        <v>106900</v>
      </c>
      <c r="D120" s="49">
        <v>36.729999999999997</v>
      </c>
      <c r="E120" s="3">
        <v>1.18</v>
      </c>
      <c r="F120" s="3">
        <v>1.48</v>
      </c>
      <c r="G120" s="50">
        <v>108699</v>
      </c>
      <c r="H120" s="49">
        <v>32.15</v>
      </c>
      <c r="I120" s="48">
        <v>1.42</v>
      </c>
      <c r="J120" s="48">
        <v>2.2399999999999998</v>
      </c>
      <c r="K120" s="50">
        <f t="shared" si="44"/>
        <v>173685241</v>
      </c>
      <c r="L120" s="53">
        <f t="shared" si="45"/>
        <v>54796470</v>
      </c>
    </row>
    <row r="121" spans="1:12">
      <c r="A121" s="61"/>
      <c r="B121" s="51">
        <v>2017</v>
      </c>
      <c r="C121" s="50">
        <v>109288</v>
      </c>
      <c r="D121" s="49">
        <v>82.67</v>
      </c>
      <c r="E121" s="3">
        <v>1.38</v>
      </c>
      <c r="F121" s="3">
        <v>1.61</v>
      </c>
      <c r="G121" s="50">
        <v>107440</v>
      </c>
      <c r="H121" s="49">
        <v>33.07</v>
      </c>
      <c r="I121" s="48">
        <v>1.3800000000000001</v>
      </c>
      <c r="J121" s="48">
        <v>2.09</v>
      </c>
      <c r="K121" s="50">
        <f t="shared" si="44"/>
        <v>171611871</v>
      </c>
      <c r="L121" s="53">
        <f t="shared" si="45"/>
        <v>51980987</v>
      </c>
    </row>
    <row r="122" spans="1:12">
      <c r="A122" s="61"/>
      <c r="B122" s="51">
        <v>2018</v>
      </c>
      <c r="C122" s="50">
        <v>105480</v>
      </c>
      <c r="D122" s="49">
        <v>96.88</v>
      </c>
      <c r="E122" s="3">
        <v>1.1499999999999999</v>
      </c>
      <c r="F122" s="3">
        <v>1.58</v>
      </c>
      <c r="G122" s="50">
        <v>108734</v>
      </c>
      <c r="H122" s="49">
        <v>39.69</v>
      </c>
      <c r="I122" s="48">
        <v>1.38</v>
      </c>
      <c r="J122" s="48">
        <v>2</v>
      </c>
      <c r="K122" s="50">
        <f t="shared" ref="K122:K124" si="46">ROUND(G122*H122*I122*35, 0)</f>
        <v>208446014</v>
      </c>
      <c r="L122" s="53">
        <f t="shared" ref="L122:L124" si="47">ROUND(G122*H122*J122*7, 0)</f>
        <v>60419134</v>
      </c>
    </row>
    <row r="123" spans="1:12">
      <c r="A123" s="61"/>
      <c r="B123" s="51">
        <v>2019</v>
      </c>
      <c r="C123" s="50">
        <v>107252</v>
      </c>
      <c r="D123" s="49">
        <v>91.26</v>
      </c>
      <c r="E123" s="3">
        <v>1.17</v>
      </c>
      <c r="F123" s="3">
        <v>1.39</v>
      </c>
      <c r="G123" s="50">
        <v>106457</v>
      </c>
      <c r="H123" s="49">
        <v>47.629999999999995</v>
      </c>
      <c r="I123" s="48">
        <v>1.34</v>
      </c>
      <c r="J123" s="48">
        <v>1.92</v>
      </c>
      <c r="K123" s="50">
        <f t="shared" ref="K123" si="48">ROUND(G123*H123*I123*35, 0)</f>
        <v>237808650</v>
      </c>
      <c r="L123" s="53">
        <f t="shared" ref="L123" si="49">ROUND(G123*H123*J123*7, 0)</f>
        <v>68148150</v>
      </c>
    </row>
    <row r="124" spans="1:12">
      <c r="A124" s="61"/>
      <c r="B124" s="51">
        <v>2020</v>
      </c>
      <c r="C124" s="50">
        <v>102096</v>
      </c>
      <c r="D124" s="49">
        <v>41.22</v>
      </c>
      <c r="E124" s="3">
        <v>1.6</v>
      </c>
      <c r="F124" s="3">
        <v>1.44</v>
      </c>
      <c r="G124" s="50">
        <v>107014</v>
      </c>
      <c r="H124" s="49">
        <v>56.36</v>
      </c>
      <c r="I124" s="48">
        <v>1.31</v>
      </c>
      <c r="J124" s="48">
        <v>1.82</v>
      </c>
      <c r="K124" s="50">
        <f t="shared" si="46"/>
        <v>276535519</v>
      </c>
      <c r="L124" s="53">
        <f t="shared" si="47"/>
        <v>76838877</v>
      </c>
    </row>
    <row r="125" spans="1:12">
      <c r="A125" s="61"/>
      <c r="B125" s="51">
        <v>2021</v>
      </c>
      <c r="C125" s="50">
        <v>100962</v>
      </c>
      <c r="D125" s="49">
        <v>26.98</v>
      </c>
      <c r="E125" s="3">
        <v>1.43</v>
      </c>
      <c r="F125" s="3">
        <v>1.6</v>
      </c>
      <c r="G125" s="50">
        <v>103572</v>
      </c>
      <c r="H125" s="49">
        <v>53.339999999999996</v>
      </c>
      <c r="I125" s="48">
        <v>1.37</v>
      </c>
      <c r="J125" s="48">
        <v>1.75</v>
      </c>
      <c r="K125" s="50">
        <f t="shared" ref="K125:K126" si="50">ROUND(G125*H125*I125*35, 0)</f>
        <v>264901237</v>
      </c>
      <c r="L125" s="53">
        <f t="shared" ref="L125:L126" si="51">ROUND(G125*H125*J125*7, 0)</f>
        <v>67675498</v>
      </c>
    </row>
    <row r="126" spans="1:12">
      <c r="A126" s="61"/>
      <c r="B126" s="51">
        <v>2022</v>
      </c>
      <c r="C126" s="50">
        <v>104539</v>
      </c>
      <c r="D126" s="49">
        <v>89.87</v>
      </c>
      <c r="E126" s="3">
        <v>1.36</v>
      </c>
      <c r="F126" s="3">
        <v>1.78</v>
      </c>
      <c r="G126" s="50">
        <v>101745</v>
      </c>
      <c r="H126" s="49">
        <v>48.07</v>
      </c>
      <c r="I126" s="48">
        <v>1.39</v>
      </c>
      <c r="J126" s="48">
        <v>1.72</v>
      </c>
      <c r="K126" s="50">
        <f t="shared" si="50"/>
        <v>237941417</v>
      </c>
      <c r="L126" s="53">
        <f t="shared" si="51"/>
        <v>58886221</v>
      </c>
    </row>
    <row r="127" spans="1:12">
      <c r="A127" s="61"/>
      <c r="B127" s="51">
        <v>2023</v>
      </c>
      <c r="C127" s="50">
        <v>98145</v>
      </c>
      <c r="D127" s="49">
        <v>26.05</v>
      </c>
      <c r="E127" s="3">
        <v>1.65</v>
      </c>
      <c r="F127" s="3">
        <v>2.17</v>
      </c>
      <c r="G127" s="50">
        <v>103760</v>
      </c>
      <c r="H127" s="49">
        <v>56.43</v>
      </c>
      <c r="I127" s="48">
        <v>1.38</v>
      </c>
      <c r="J127" s="48">
        <v>1.73</v>
      </c>
      <c r="K127" s="50">
        <f t="shared" ref="K127" si="52">ROUND(G127*H127*I127*35, 0)</f>
        <v>282805039</v>
      </c>
      <c r="L127" s="53">
        <f t="shared" ref="L127" si="53">ROUND(G127*H127*J127*7, 0)</f>
        <v>70906191</v>
      </c>
    </row>
    <row r="128" spans="1:12">
      <c r="A128" s="61"/>
      <c r="B128" s="51">
        <v>2024</v>
      </c>
      <c r="C128" s="50">
        <v>119436</v>
      </c>
      <c r="D128" s="49">
        <v>33.799999999999997</v>
      </c>
      <c r="E128" s="3">
        <v>2.25</v>
      </c>
      <c r="F128" s="3">
        <v>4.0199999999999996</v>
      </c>
      <c r="G128" s="50">
        <v>99829</v>
      </c>
      <c r="H128" s="49">
        <v>50.35</v>
      </c>
      <c r="I128" s="48">
        <v>1.43</v>
      </c>
      <c r="J128" s="48">
        <v>1.82</v>
      </c>
      <c r="K128" s="50">
        <v>251570827</v>
      </c>
      <c r="L128" s="53">
        <v>64036211</v>
      </c>
    </row>
  </sheetData>
  <mergeCells count="10">
    <mergeCell ref="A104:A119"/>
    <mergeCell ref="A83:B83"/>
    <mergeCell ref="A103:B103"/>
    <mergeCell ref="B2:L2"/>
    <mergeCell ref="A31:B31"/>
    <mergeCell ref="A57:B57"/>
    <mergeCell ref="A6:A21"/>
    <mergeCell ref="A32:A47"/>
    <mergeCell ref="A58:A73"/>
    <mergeCell ref="A84:A93"/>
  </mergeCells>
  <pageMargins left="0.70866141732283472" right="0.70866141732283472" top="0.74803149606299213" bottom="0.74803149606299213" header="0.31496062992125984" footer="0.31496062992125984"/>
  <pageSetup paperSize="9" scale="61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C37"/>
  <sheetViews>
    <sheetView topLeftCell="A16" workbookViewId="0">
      <selection activeCell="A38" sqref="A38"/>
    </sheetView>
  </sheetViews>
  <sheetFormatPr defaultRowHeight="15"/>
  <cols>
    <col min="1" max="1" width="10.7109375" bestFit="1" customWidth="1"/>
    <col min="2" max="2" width="113.42578125" bestFit="1" customWidth="1"/>
    <col min="3" max="3" width="10.7109375" bestFit="1" customWidth="1"/>
  </cols>
  <sheetData>
    <row r="1" spans="1:3">
      <c r="A1" s="25" t="s">
        <v>50</v>
      </c>
      <c r="B1" s="25" t="s">
        <v>51</v>
      </c>
      <c r="C1" s="25" t="s">
        <v>52</v>
      </c>
    </row>
    <row r="2" spans="1:3">
      <c r="A2" s="1">
        <v>1</v>
      </c>
      <c r="B2" t="s">
        <v>53</v>
      </c>
      <c r="C2" s="26">
        <v>41460</v>
      </c>
    </row>
    <row r="3" spans="1:3">
      <c r="A3">
        <v>1.1000000000000001</v>
      </c>
      <c r="B3" t="s">
        <v>54</v>
      </c>
      <c r="C3" s="26">
        <v>41544</v>
      </c>
    </row>
    <row r="4" spans="1:3">
      <c r="A4">
        <v>1.2</v>
      </c>
      <c r="B4" t="s">
        <v>55</v>
      </c>
      <c r="C4" s="26">
        <v>41675</v>
      </c>
    </row>
    <row r="5" spans="1:3">
      <c r="A5">
        <v>1.3</v>
      </c>
      <c r="B5" t="s">
        <v>56</v>
      </c>
      <c r="C5" s="26">
        <v>41899</v>
      </c>
    </row>
    <row r="6" spans="1:3">
      <c r="A6">
        <v>1.4</v>
      </c>
      <c r="B6" t="s">
        <v>57</v>
      </c>
      <c r="C6" s="26">
        <v>42037</v>
      </c>
    </row>
    <row r="7" spans="1:3">
      <c r="A7">
        <v>1.5</v>
      </c>
      <c r="B7" t="s">
        <v>58</v>
      </c>
      <c r="C7" s="26">
        <v>42227</v>
      </c>
    </row>
    <row r="8" spans="1:3">
      <c r="A8">
        <v>1.6</v>
      </c>
      <c r="B8" t="s">
        <v>59</v>
      </c>
      <c r="C8" s="26">
        <v>42405</v>
      </c>
    </row>
    <row r="9" spans="1:3">
      <c r="A9">
        <v>1.7</v>
      </c>
      <c r="B9" t="s">
        <v>60</v>
      </c>
      <c r="C9" s="26">
        <v>42409</v>
      </c>
    </row>
    <row r="10" spans="1:3">
      <c r="A10">
        <v>1.8</v>
      </c>
      <c r="B10" t="s">
        <v>61</v>
      </c>
      <c r="C10" s="26">
        <v>42537</v>
      </c>
    </row>
    <row r="11" spans="1:3">
      <c r="A11">
        <v>1.9</v>
      </c>
      <c r="B11" t="s">
        <v>62</v>
      </c>
      <c r="C11" s="26">
        <v>42718</v>
      </c>
    </row>
    <row r="12" spans="1:3">
      <c r="A12" s="63">
        <v>1.1000000000000001</v>
      </c>
      <c r="B12" t="s">
        <v>63</v>
      </c>
      <c r="C12" s="26">
        <v>42773</v>
      </c>
    </row>
    <row r="13" spans="1:3">
      <c r="A13">
        <v>1.1100000000000001</v>
      </c>
      <c r="B13" t="s">
        <v>64</v>
      </c>
      <c r="C13" s="26">
        <v>42902</v>
      </c>
    </row>
    <row r="14" spans="1:3">
      <c r="A14">
        <v>1.1200000000000001</v>
      </c>
      <c r="B14" t="s">
        <v>65</v>
      </c>
      <c r="C14" s="26">
        <v>42766</v>
      </c>
    </row>
    <row r="15" spans="1:3">
      <c r="A15">
        <v>1.1299999999999999</v>
      </c>
      <c r="B15" t="s">
        <v>66</v>
      </c>
      <c r="C15" s="26">
        <v>43171</v>
      </c>
    </row>
    <row r="16" spans="1:3">
      <c r="A16">
        <v>1.1399999999999999</v>
      </c>
      <c r="B16" t="s">
        <v>67</v>
      </c>
      <c r="C16" s="26">
        <v>43264</v>
      </c>
    </row>
    <row r="17" spans="1:3">
      <c r="A17">
        <v>1.1499999999999999</v>
      </c>
      <c r="B17" t="s">
        <v>68</v>
      </c>
      <c r="C17" s="26">
        <v>43405</v>
      </c>
    </row>
    <row r="18" spans="1:3">
      <c r="A18">
        <v>1.1599999999999999</v>
      </c>
      <c r="B18" t="s">
        <v>69</v>
      </c>
      <c r="C18" s="26">
        <v>43474</v>
      </c>
    </row>
    <row r="19" spans="1:3">
      <c r="A19">
        <v>1.17</v>
      </c>
      <c r="B19" t="s">
        <v>70</v>
      </c>
      <c r="C19" s="26">
        <v>43683</v>
      </c>
    </row>
    <row r="20" spans="1:3">
      <c r="A20">
        <v>1.18</v>
      </c>
      <c r="B20" t="s">
        <v>71</v>
      </c>
      <c r="C20" s="26">
        <v>43866</v>
      </c>
    </row>
    <row r="21" spans="1:3">
      <c r="A21">
        <v>1.19</v>
      </c>
      <c r="B21" t="s">
        <v>72</v>
      </c>
      <c r="C21" s="26">
        <v>44020</v>
      </c>
    </row>
    <row r="22" spans="1:3">
      <c r="A22">
        <v>1.2</v>
      </c>
      <c r="B22" t="s">
        <v>73</v>
      </c>
      <c r="C22" s="26">
        <v>44096</v>
      </c>
    </row>
    <row r="23" spans="1:3">
      <c r="A23">
        <v>1.21</v>
      </c>
      <c r="B23" t="s">
        <v>74</v>
      </c>
      <c r="C23" s="26">
        <v>43862</v>
      </c>
    </row>
    <row r="24" spans="1:3">
      <c r="A24">
        <v>1.22</v>
      </c>
      <c r="B24" t="s">
        <v>75</v>
      </c>
      <c r="C24" s="26">
        <v>44391</v>
      </c>
    </row>
    <row r="25" spans="1:3">
      <c r="A25">
        <v>1.23</v>
      </c>
      <c r="B25" t="s">
        <v>76</v>
      </c>
      <c r="C25" s="26">
        <v>44480</v>
      </c>
    </row>
    <row r="26" spans="1:3">
      <c r="A26">
        <v>1.24</v>
      </c>
      <c r="B26" t="s">
        <v>77</v>
      </c>
      <c r="C26" s="26">
        <v>44603</v>
      </c>
    </row>
    <row r="27" spans="1:3">
      <c r="A27">
        <v>1.24</v>
      </c>
      <c r="B27" t="s">
        <v>78</v>
      </c>
      <c r="C27" s="26">
        <v>44847</v>
      </c>
    </row>
    <row r="28" spans="1:3">
      <c r="A28">
        <v>1.25</v>
      </c>
      <c r="B28" t="s">
        <v>79</v>
      </c>
      <c r="C28" s="26">
        <v>44966</v>
      </c>
    </row>
    <row r="29" spans="1:3">
      <c r="A29">
        <v>1.26</v>
      </c>
      <c r="B29" t="s">
        <v>80</v>
      </c>
      <c r="C29" s="26">
        <v>45120</v>
      </c>
    </row>
    <row r="30" spans="1:3">
      <c r="A30">
        <v>1.27</v>
      </c>
      <c r="B30" t="s">
        <v>81</v>
      </c>
      <c r="C30" s="26">
        <v>45188</v>
      </c>
    </row>
    <row r="31" spans="1:3">
      <c r="A31">
        <v>1.28</v>
      </c>
      <c r="B31" t="s">
        <v>82</v>
      </c>
      <c r="C31" s="26">
        <v>45328</v>
      </c>
    </row>
    <row r="32" spans="1:3">
      <c r="A32">
        <v>1.29</v>
      </c>
      <c r="B32" t="s">
        <v>83</v>
      </c>
      <c r="C32" s="26">
        <v>45488</v>
      </c>
    </row>
    <row r="33" spans="1:3">
      <c r="A33">
        <v>1.3</v>
      </c>
      <c r="B33" t="s">
        <v>84</v>
      </c>
      <c r="C33" s="26">
        <v>45559</v>
      </c>
    </row>
    <row r="34" spans="1:3">
      <c r="A34">
        <v>1.31</v>
      </c>
      <c r="B34" t="s">
        <v>85</v>
      </c>
      <c r="C34" s="26">
        <v>45695</v>
      </c>
    </row>
    <row r="35" spans="1:3">
      <c r="A35">
        <v>1.32</v>
      </c>
      <c r="B35" t="s">
        <v>86</v>
      </c>
      <c r="C35" s="26">
        <v>45846</v>
      </c>
    </row>
    <row r="36" spans="1:3">
      <c r="A36">
        <v>1.33</v>
      </c>
      <c r="B36" t="s">
        <v>87</v>
      </c>
      <c r="C36" s="26">
        <v>45939</v>
      </c>
    </row>
    <row r="37" spans="1:3">
      <c r="A37">
        <v>1.34</v>
      </c>
      <c r="B37" t="s">
        <v>88</v>
      </c>
      <c r="C37" s="26">
        <v>46057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EMO Collaboration Document" ma:contentTypeID="0x0101002F0B48F8F4F7904196E710056827A096007931D5D697205A4A8BB7315FD2528541" ma:contentTypeVersion="5" ma:contentTypeDescription="" ma:contentTypeScope="" ma:versionID="e81cd40c034b9761adee7b1ea6ff06ec">
  <xsd:schema xmlns:xsd="http://www.w3.org/2001/XMLSchema" xmlns:xs="http://www.w3.org/2001/XMLSchema" xmlns:p="http://schemas.microsoft.com/office/2006/metadata/properties" xmlns:ns2="5d1a2284-45bc-4927-a9f9-e51f9f17c21a" targetNamespace="http://schemas.microsoft.com/office/2006/metadata/properties" ma:root="true" ma:fieldsID="c766f76c7586e15cccb88b56845643c6" ns2:_="">
    <xsd:import namespace="5d1a2284-45bc-4927-a9f9-e51f9f17c21a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TaxKeywordTaxHTField" minOccurs="0"/>
                <xsd:element ref="ns2:fc36bc6de0bf403e9ed4dec84c72e21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a2284-45bc-4927-a9f9-e51f9f17c21a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a5f3c879-d85b-4f6d-b897-3eae31747932}" ma:internalName="TaxCatchAll" ma:showField="CatchAllData" ma:web="4648db63-d778-44bb-aaaf-8198f1880b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a5f3c879-d85b-4f6d-b897-3eae31747932}" ma:internalName="TaxCatchAllLabel" ma:readOnly="true" ma:showField="CatchAllDataLabel" ma:web="4648db63-d778-44bb-aaaf-8198f1880b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0" nillable="true" ma:taxonomy="true" ma:internalName="TaxKeywordTaxHTField" ma:taxonomyFieldName="TaxKeyword" ma:displayName="Enterprise Keywords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fc36bc6de0bf403e9ed4dec84c72e21e" ma:index="12" nillable="true" ma:taxonomy="true" ma:internalName="fc36bc6de0bf403e9ed4dec84c72e21e" ma:taxonomyFieldName="AEMO_x0020_Collaboration_x0020_Document_x0020_Type" ma:displayName="AEMO Collaboration Document Type" ma:default="" ma:fieldId="{fc36bc6d-e0bf-403e-9ed4-dec84c72e21e}" ma:sspId="3e8ba7a3-af95-40f6-9ded-4ebe13adeb29" ma:termSetId="559df48e-15e2-45fa-a2d5-de60d483ab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c36bc6de0bf403e9ed4dec84c72e21e xmlns="5d1a2284-45bc-4927-a9f9-e51f9f17c21a">
      <Terms xmlns="http://schemas.microsoft.com/office/infopath/2007/PartnerControls"/>
    </fc36bc6de0bf403e9ed4dec84c72e21e>
    <TaxCatchAll xmlns="5d1a2284-45bc-4927-a9f9-e51f9f17c21a" xsi:nil="true"/>
    <TaxKeywordTaxHTField xmlns="5d1a2284-45bc-4927-a9f9-e51f9f17c21a">
      <Terms xmlns="http://schemas.microsoft.com/office/infopath/2007/PartnerControls"/>
    </TaxKeywordTaxHTField>
  </documentManagement>
</p:properties>
</file>

<file path=customXml/item4.xml><?xml version="1.0" encoding="utf-8"?>
<?mso-contentType ?>
<SharedContentType xmlns="Microsoft.SharePoint.Taxonomy.ContentTypeSync" SourceId="3e8ba7a3-af95-40f6-9ded-4ebe13adeb29" ContentTypeId="0x0101002F0B48F8F4F7904196E710056827A096" PreviousValue="false"/>
</file>

<file path=customXml/itemProps1.xml><?xml version="1.0" encoding="utf-8"?>
<ds:datastoreItem xmlns:ds="http://schemas.openxmlformats.org/officeDocument/2006/customXml" ds:itemID="{B475ADEB-9AF1-450A-9F21-C77919909660}"/>
</file>

<file path=customXml/itemProps2.xml><?xml version="1.0" encoding="utf-8"?>
<ds:datastoreItem xmlns:ds="http://schemas.openxmlformats.org/officeDocument/2006/customXml" ds:itemID="{83F7624A-3836-49FA-B424-14DB367F4A48}"/>
</file>

<file path=customXml/itemProps3.xml><?xml version="1.0" encoding="utf-8"?>
<ds:datastoreItem xmlns:ds="http://schemas.openxmlformats.org/officeDocument/2006/customXml" ds:itemID="{3A2CBBA4-3AB4-4D2D-89A1-264C202518F5}"/>
</file>

<file path=customXml/itemProps4.xml><?xml version="1.0" encoding="utf-8"?>
<ds:datastoreItem xmlns:ds="http://schemas.openxmlformats.org/officeDocument/2006/customXml" ds:itemID="{23AA928B-289A-4F43-A1B7-56A9830757DC}"/>
</file>

<file path=docMetadata/LabelInfo.xml><?xml version="1.0" encoding="utf-8"?>
<clbl:labelList xmlns:clbl="http://schemas.microsoft.com/office/2020/mipLabelMetadata">
  <clbl:label id="{c1941c47-a837-430d-8559-fd118a72769e}" enabled="1" method="Standard" siteId="{320c999e-3876-4ad0-b401-d241068e9e6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2026-02-10T02:23:30Z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39e43c87-1a82-4f12-8f41-bf4fb1f249bc</vt:lpwstr>
  </property>
  <property fmtid="{D5CDD505-2E9C-101B-9397-08002B2CF9AE}" pid="3" name="ContentTypeId">
    <vt:lpwstr>0x0101002F0B48F8F4F7904196E710056827A096007931D5D697205A4A8BB7315FD2528541</vt:lpwstr>
  </property>
  <property fmtid="{D5CDD505-2E9C-101B-9397-08002B2CF9AE}" pid="4" name="AEMODocumentType">
    <vt:lpwstr>1;#Operational Record|859762f2-4462-42eb-9744-c955c7e2c540</vt:lpwstr>
  </property>
  <property fmtid="{D5CDD505-2E9C-101B-9397-08002B2CF9AE}" pid="5" name="AEMOKeywords">
    <vt:lpwstr/>
  </property>
  <property fmtid="{D5CDD505-2E9C-101B-9397-08002B2CF9AE}" pid="6" name="TaxKeyword">
    <vt:lpwstr/>
  </property>
  <property fmtid="{D5CDD505-2E9C-101B-9397-08002B2CF9AE}" pid="7" name="TaxCatchAll">
    <vt:lpwstr/>
  </property>
  <property fmtid="{D5CDD505-2E9C-101B-9397-08002B2CF9AE}" pid="8" name="TaxKeywordTaxHTField">
    <vt:lpwstr/>
  </property>
  <property fmtid="{D5CDD505-2E9C-101B-9397-08002B2CF9AE}" pid="9" name="AEMO_x0020_Collaboration_x0020_Document_x0020_Type">
    <vt:lpwstr/>
  </property>
  <property fmtid="{D5CDD505-2E9C-101B-9397-08002B2CF9AE}" pid="10" name="fc36bc6de0bf403e9ed4dec84c72e21e">
    <vt:lpwstr/>
  </property>
  <property fmtid="{D5CDD505-2E9C-101B-9397-08002B2CF9AE}" pid="11" name="AEMO Collaboration Document Type">
    <vt:lpwstr/>
  </property>
  <property fmtid="{D5CDD505-2E9C-101B-9397-08002B2CF9AE}" pid="12" name="MSIP_Label_c1941c47-a837-430d-8559-fd118a72769e_Enabled">
    <vt:lpwstr>true</vt:lpwstr>
  </property>
  <property fmtid="{D5CDD505-2E9C-101B-9397-08002B2CF9AE}" pid="13" name="MSIP_Label_c1941c47-a837-430d-8559-fd118a72769e_SetDate">
    <vt:lpwstr>2023-09-13T04:15:37Z</vt:lpwstr>
  </property>
  <property fmtid="{D5CDD505-2E9C-101B-9397-08002B2CF9AE}" pid="14" name="MSIP_Label_c1941c47-a837-430d-8559-fd118a72769e_Method">
    <vt:lpwstr>Standard</vt:lpwstr>
  </property>
  <property fmtid="{D5CDD505-2E9C-101B-9397-08002B2CF9AE}" pid="15" name="MSIP_Label_c1941c47-a837-430d-8559-fd118a72769e_Name">
    <vt:lpwstr>Internal</vt:lpwstr>
  </property>
  <property fmtid="{D5CDD505-2E9C-101B-9397-08002B2CF9AE}" pid="16" name="MSIP_Label_c1941c47-a837-430d-8559-fd118a72769e_SiteId">
    <vt:lpwstr>320c999e-3876-4ad0-b401-d241068e9e60</vt:lpwstr>
  </property>
  <property fmtid="{D5CDD505-2E9C-101B-9397-08002B2CF9AE}" pid="17" name="MSIP_Label_c1941c47-a837-430d-8559-fd118a72769e_ActionId">
    <vt:lpwstr>3c916b5e-bf4c-47de-8d7d-d6f0663f7a3d</vt:lpwstr>
  </property>
  <property fmtid="{D5CDD505-2E9C-101B-9397-08002B2CF9AE}" pid="18" name="MSIP_Label_c1941c47-a837-430d-8559-fd118a72769e_ContentBits">
    <vt:lpwstr>0</vt:lpwstr>
  </property>
  <property fmtid="{D5CDD505-2E9C-101B-9397-08002B2CF9AE}" pid="19" name="Order">
    <vt:r8>20313600</vt:r8>
  </property>
  <property fmtid="{D5CDD505-2E9C-101B-9397-08002B2CF9AE}" pid="20" name="xd_Signature">
    <vt:bool>false</vt:bool>
  </property>
  <property fmtid="{D5CDD505-2E9C-101B-9397-08002B2CF9AE}" pid="21" name="xd_ProgID">
    <vt:lpwstr/>
  </property>
  <property fmtid="{D5CDD505-2E9C-101B-9397-08002B2CF9AE}" pid="22" name="ComplianceAssetId">
    <vt:lpwstr/>
  </property>
  <property fmtid="{D5CDD505-2E9C-101B-9397-08002B2CF9AE}" pid="23" name="TemplateUrl">
    <vt:lpwstr/>
  </property>
  <property fmtid="{D5CDD505-2E9C-101B-9397-08002B2CF9AE}" pid="24" name="_ExtendedDescription">
    <vt:lpwstr/>
  </property>
  <property fmtid="{D5CDD505-2E9C-101B-9397-08002B2CF9AE}" pid="25" name="TriggerFlowInfo">
    <vt:lpwstr/>
  </property>
  <property fmtid="{D5CDD505-2E9C-101B-9397-08002B2CF9AE}" pid="26" name="MediaServiceImageTags">
    <vt:lpwstr/>
  </property>
  <property fmtid="{D5CDD505-2E9C-101B-9397-08002B2CF9AE}" pid="27" name="lcf76f155ced4ddcb4097134ff3c332f">
    <vt:lpwstr/>
  </property>
  <property fmtid="{D5CDD505-2E9C-101B-9397-08002B2CF9AE}" pid="28" name="_SourceUrl">
    <vt:lpwstr/>
  </property>
  <property fmtid="{D5CDD505-2E9C-101B-9397-08002B2CF9AE}" pid="29" name="_SharedFileIndex">
    <vt:lpwstr/>
  </property>
</Properties>
</file>